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1"/>
  </bookViews>
  <sheets>
    <sheet name="Stato Patr_didattico" sheetId="1" r:id="rId1"/>
    <sheet name="C_E_Didattico" sheetId="2" r:id="rId2"/>
  </sheets>
  <definedNames/>
  <calcPr fullCalcOnLoad="1"/>
</workbook>
</file>

<file path=xl/sharedStrings.xml><?xml version="1.0" encoding="utf-8"?>
<sst xmlns="http://schemas.openxmlformats.org/spreadsheetml/2006/main" count="207" uniqueCount="181">
  <si>
    <t>IMMOBILIZZAZIONI</t>
  </si>
  <si>
    <t>Totale</t>
  </si>
  <si>
    <t>ATTIVO CIRCOLANTE</t>
  </si>
  <si>
    <t>TOTALE ATTIVITA'</t>
  </si>
  <si>
    <t>ATTIVO</t>
  </si>
  <si>
    <t>PASSIV0</t>
  </si>
  <si>
    <t>A)</t>
  </si>
  <si>
    <t>CREDITI VERSO SOCI</t>
  </si>
  <si>
    <t>PATRIMON IO NETTO</t>
  </si>
  <si>
    <t>B)</t>
  </si>
  <si>
    <t xml:space="preserve">     I</t>
  </si>
  <si>
    <t>IMMOBILIZZ.  IMMATERIALI</t>
  </si>
  <si>
    <t>Capitale sociale</t>
  </si>
  <si>
    <t>1) Costi di impianto e ampliam.</t>
  </si>
  <si>
    <t xml:space="preserve">    II </t>
  </si>
  <si>
    <t>Riserva sovrapp. azioni</t>
  </si>
  <si>
    <t xml:space="preserve">  IV</t>
  </si>
  <si>
    <t>Riserva legale</t>
  </si>
  <si>
    <t>7) Altri</t>
  </si>
  <si>
    <t xml:space="preserve">  VI </t>
  </si>
  <si>
    <t xml:space="preserve"> VII</t>
  </si>
  <si>
    <t xml:space="preserve">    II</t>
  </si>
  <si>
    <t>IMMOBILIZZ. MATERIALI</t>
  </si>
  <si>
    <t xml:space="preserve"> VIII</t>
  </si>
  <si>
    <t>Utile o perdita a nuovo</t>
  </si>
  <si>
    <t xml:space="preserve">1)  Terreni e Fabbricati </t>
  </si>
  <si>
    <t xml:space="preserve">   IX</t>
  </si>
  <si>
    <t>Utile o perdita esercizio</t>
  </si>
  <si>
    <t>2) Impianti e macchinari</t>
  </si>
  <si>
    <t>FONDI RISCHI E ONERI</t>
  </si>
  <si>
    <t xml:space="preserve">   III</t>
  </si>
  <si>
    <t>IMMOBILIZZAZIONI FINANZ.</t>
  </si>
  <si>
    <t>TOTALE IMMOBILIZZ. (B)</t>
  </si>
  <si>
    <t>C)</t>
  </si>
  <si>
    <t>DEBITI PER TFR</t>
  </si>
  <si>
    <t>RIMANENZE</t>
  </si>
  <si>
    <t>D)</t>
  </si>
  <si>
    <t>DEBITI</t>
  </si>
  <si>
    <t>1) Materie prime,suss.,cons.</t>
  </si>
  <si>
    <t>2) Prodotti in corso lav. e semil.</t>
  </si>
  <si>
    <t>1) Obbligazioni</t>
  </si>
  <si>
    <t>...................................</t>
  </si>
  <si>
    <t>2) Obbligazioni convertibili</t>
  </si>
  <si>
    <t>CREDITI</t>
  </si>
  <si>
    <t>DISPONIBILITA' LIQUIDE</t>
  </si>
  <si>
    <t>1)Depositi bancari e postali</t>
  </si>
  <si>
    <t>2) Assegni</t>
  </si>
  <si>
    <t>3) Denaro e valori in cassa</t>
  </si>
  <si>
    <t>E)</t>
  </si>
  <si>
    <t>TOTALE ATTIVO CIRC.  (C)</t>
  </si>
  <si>
    <t>RATEI E RISC. ATTIVI</t>
  </si>
  <si>
    <t>TOTALE PASS. e NETTO</t>
  </si>
  <si>
    <t>2) Costi di ricerca,svilup,pubbl.</t>
  </si>
  <si>
    <t>4) Azioni proprie</t>
  </si>
  <si>
    <t>3) Lavori in corso su ordinazione</t>
  </si>
  <si>
    <t>5) Acconti</t>
  </si>
  <si>
    <t>III</t>
  </si>
  <si>
    <t xml:space="preserve"> V</t>
  </si>
  <si>
    <t>Riserva di rivalutazione</t>
  </si>
  <si>
    <t>Riserva azioni proprie</t>
  </si>
  <si>
    <t xml:space="preserve">1) Per tratt. Quiescenza </t>
  </si>
  <si>
    <t>RATEI E RISC.TI  PASS.</t>
  </si>
  <si>
    <t>5) Immo. In cirso e acc.ti</t>
  </si>
  <si>
    <t>STATO PATRIMONIALE  al 31.12.20..</t>
  </si>
  <si>
    <t>4) Prodotti finiti e merci</t>
  </si>
  <si>
    <t>1) Verso clienti</t>
  </si>
  <si>
    <t>2) Verso controllate</t>
  </si>
  <si>
    <t>4) Verso controllanti</t>
  </si>
  <si>
    <t>5) Verso altri</t>
  </si>
  <si>
    <t>ATTIVITA' FINANZIARIE (non immobilizzate)</t>
  </si>
  <si>
    <t>6) Altri titoli</t>
  </si>
  <si>
    <t>IV</t>
  </si>
  <si>
    <t>4 bis) crediti tributari</t>
  </si>
  <si>
    <t>4 ter) imposte anticipate</t>
  </si>
  <si>
    <t>2) Per imposte, anche differite</t>
  </si>
  <si>
    <t xml:space="preserve">4)  Debiti V.  Banche </t>
  </si>
  <si>
    <t>5) Debiti v. altri finanz.</t>
  </si>
  <si>
    <t>6) Acconti</t>
  </si>
  <si>
    <t>7) Debiti v. fornitori</t>
  </si>
  <si>
    <t>8) Debiti rap. Da titoli di cr.</t>
  </si>
  <si>
    <t>9) Debiti v. imp. Controllate</t>
  </si>
  <si>
    <t>10) Debiti v. imprese coll.te</t>
  </si>
  <si>
    <t>11) debiti v. controllanti</t>
  </si>
  <si>
    <t>12) Debiti tributari</t>
  </si>
  <si>
    <t>13) Istituti previdenziali</t>
  </si>
  <si>
    <t>14) Altri debiti</t>
  </si>
  <si>
    <t>3) debiti verso soci per finanziamenti</t>
  </si>
  <si>
    <t>Riserve statutarie</t>
  </si>
  <si>
    <t>Altre ris.ve  (distintamente ind.)</t>
  </si>
  <si>
    <t>anno n1</t>
  </si>
  <si>
    <t>anno n</t>
  </si>
  <si>
    <t>1) Partecipazioni</t>
  </si>
  <si>
    <t>A</t>
  </si>
  <si>
    <t>VALORE DELLA PRODUZIONE</t>
  </si>
  <si>
    <t>1)</t>
  </si>
  <si>
    <t>ricavi delle vendite e delle prestazioni</t>
  </si>
  <si>
    <t>2)</t>
  </si>
  <si>
    <t>variaz. riman. prodotti in lav., semil., finiti.</t>
  </si>
  <si>
    <t>3)</t>
  </si>
  <si>
    <t>variaz. lavori in corso su ordinazione</t>
  </si>
  <si>
    <t>4)</t>
  </si>
  <si>
    <t>incrementi di immobilizzazioni per lavori interni</t>
  </si>
  <si>
    <t>5)</t>
  </si>
  <si>
    <t>altri ricavi e proventi con separata ind. contributi c/e</t>
  </si>
  <si>
    <t>Totale valore della produzione</t>
  </si>
  <si>
    <t>B</t>
  </si>
  <si>
    <t>COSTI DELLA PRODUZIONE</t>
  </si>
  <si>
    <t>6)</t>
  </si>
  <si>
    <t>per mat. prime, sussidiarie, consumo e merci</t>
  </si>
  <si>
    <t>7)</t>
  </si>
  <si>
    <t>per servizi</t>
  </si>
  <si>
    <t>8)</t>
  </si>
  <si>
    <t>per godimento di beni di terzi</t>
  </si>
  <si>
    <t>9)</t>
  </si>
  <si>
    <t>per il personale</t>
  </si>
  <si>
    <t>a)</t>
  </si>
  <si>
    <t>salari e stipendi</t>
  </si>
  <si>
    <t>b)</t>
  </si>
  <si>
    <t>oneri sociali</t>
  </si>
  <si>
    <t>c)</t>
  </si>
  <si>
    <t>trattamento fine rapporto</t>
  </si>
  <si>
    <t>d)</t>
  </si>
  <si>
    <t>trattamento quiescenza e simili</t>
  </si>
  <si>
    <t>e)</t>
  </si>
  <si>
    <t>altri costi</t>
  </si>
  <si>
    <t>10)</t>
  </si>
  <si>
    <t>Ammortamenti e svalutazioni</t>
  </si>
  <si>
    <t>amm.to immobilizzazioni. immateriali</t>
  </si>
  <si>
    <t>amm.to immobilizzazioni materiali</t>
  </si>
  <si>
    <t>altre svalutazioni delle immobilizzazioni</t>
  </si>
  <si>
    <t>svalut. crediti dell'attivo circolante e disp. liquide</t>
  </si>
  <si>
    <t>11)</t>
  </si>
  <si>
    <t>variaz. mat. prime, di consumo, merci, ecc.</t>
  </si>
  <si>
    <t>12)</t>
  </si>
  <si>
    <t>accantonamenti per rischi</t>
  </si>
  <si>
    <t>13)</t>
  </si>
  <si>
    <t>altri accantonamenti</t>
  </si>
  <si>
    <t>14)</t>
  </si>
  <si>
    <t>oneri diversi di gestione</t>
  </si>
  <si>
    <t>Totale  costi della produzione</t>
  </si>
  <si>
    <t>Differenza tra valore e costo della produzione</t>
  </si>
  <si>
    <t>C</t>
  </si>
  <si>
    <t>PROVENTI E ONERI FINANZIARI</t>
  </si>
  <si>
    <t>15)</t>
  </si>
  <si>
    <t>proventi da partecipazioni</t>
  </si>
  <si>
    <t>16)</t>
  </si>
  <si>
    <t>altri proventi finanziari</t>
  </si>
  <si>
    <t>17)</t>
  </si>
  <si>
    <t>Interessi e altri oneri finanziari</t>
  </si>
  <si>
    <t>17-bis)</t>
  </si>
  <si>
    <t>utili e perdite su cambi</t>
  </si>
  <si>
    <t>Totale  (15+16-17)</t>
  </si>
  <si>
    <t>D</t>
  </si>
  <si>
    <t>RETTIFICHE DI VALORE DI ATTIVITA' FINANZIARIE</t>
  </si>
  <si>
    <t>18)</t>
  </si>
  <si>
    <t>rivalutazioni di attività finanziarie</t>
  </si>
  <si>
    <t>19)</t>
  </si>
  <si>
    <t>svalutazioni di attività finanziarie</t>
  </si>
  <si>
    <t>Totale (18-19)</t>
  </si>
  <si>
    <t>E</t>
  </si>
  <si>
    <t>PROVENTI E ONERI STRAORDINARI</t>
  </si>
  <si>
    <t>20)</t>
  </si>
  <si>
    <t>proventi con separata indicazione delle plusvalenze</t>
  </si>
  <si>
    <t>21)</t>
  </si>
  <si>
    <t>oneri con separata indicazione delle minusvalenze</t>
  </si>
  <si>
    <t>Totale partite straordinarie (20-21)</t>
  </si>
  <si>
    <t>RISULTATO PRIMA DELLE IMPOSTE(A-B+/-C+/-D+/-E)</t>
  </si>
  <si>
    <t>22)</t>
  </si>
  <si>
    <t>imposte sul reddito di esercizio, correnti, differite e anticipate</t>
  </si>
  <si>
    <t>26)</t>
  </si>
  <si>
    <t>UTILE o PERDITA  di Esercizio</t>
  </si>
  <si>
    <t>anno n+1</t>
  </si>
  <si>
    <t>3) Attrezzature comm.li</t>
  </si>
  <si>
    <t>4)macch ufficio e autom.</t>
  </si>
  <si>
    <t>(esig. Oltre esercizio € 300.000)</t>
  </si>
  <si>
    <t>Conti d'ordine</t>
  </si>
  <si>
    <t>beni in leasing</t>
  </si>
  <si>
    <t>Rischi di regresso su effetti</t>
  </si>
  <si>
    <t>Creditori c. leasing</t>
  </si>
  <si>
    <t>incassato eff. Sbf</t>
  </si>
  <si>
    <t>CONTO ECONOMICO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</si>
</sst>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_-;\-* #,##0.0_-;_-* &quot;-&quot;_-;_-@_-"/>
    <numFmt numFmtId="172" formatCode="#,##0_ ;\-#,##0\ "/>
    <numFmt numFmtId="173" formatCode="0;[Red]0"/>
    <numFmt numFmtId="174" formatCode="0.00;[Red]0.00"/>
    <numFmt numFmtId="175" formatCode="0.00_ ;[Red]\-0.00\ "/>
    <numFmt numFmtId="176" formatCode="0.0;[Red]0.0"/>
    <numFmt numFmtId="177" formatCode="0.000;[Red]0.000"/>
    <numFmt numFmtId="178" formatCode="0.00000"/>
    <numFmt numFmtId="179" formatCode="0.0000"/>
    <numFmt numFmtId="180" formatCode="0.0"/>
    <numFmt numFmtId="181" formatCode="_-* #,##0.00_-;\-* #,##0.00_-;_-* &quot;-&quot;_-;_-@_-"/>
    <numFmt numFmtId="182" formatCode="0_ ;[Red]\-0\ "/>
    <numFmt numFmtId="183" formatCode="0.0_ ;[Red]\-0.0\ "/>
    <numFmt numFmtId="184" formatCode="0.000_ ;[Red]\-0.000\ "/>
    <numFmt numFmtId="185" formatCode="0.0000_ ;[Red]\-0.0000\ "/>
    <numFmt numFmtId="186" formatCode="0.00000000"/>
    <numFmt numFmtId="187" formatCode="0.0000000"/>
    <numFmt numFmtId="188" formatCode="0.000000"/>
    <numFmt numFmtId="189" formatCode="0.000000000"/>
    <numFmt numFmtId="190" formatCode="0.000%"/>
    <numFmt numFmtId="191" formatCode="0.0%"/>
    <numFmt numFmtId="192" formatCode="#,##0.00000_ ;\-#,##0.00000\ "/>
    <numFmt numFmtId="193" formatCode="0.00000%"/>
    <numFmt numFmtId="194" formatCode="#,##0.0_ ;\-#,##0.0\ "/>
    <numFmt numFmtId="195" formatCode="#,##0.00_ ;\-#,##0.00\ "/>
    <numFmt numFmtId="196" formatCode="#,##0.000_ ;\-#,##0.000\ "/>
    <numFmt numFmtId="197" formatCode="&quot;L.&quot;\ #,##0"/>
    <numFmt numFmtId="198" formatCode="_-[$€-2]\ * #,##0.00_-;\-[$€-2]\ * #,##0.00_-;_-[$€-2]\ * &quot;-&quot;??_-;_-@_-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_-;\-* #,##0.000_-;_-* &quot;-&quot;_-;_-@_-"/>
    <numFmt numFmtId="205" formatCode="_-* #,##0.0000_-;\-* #,##0.0000_-;_-* &quot;-&quot;_-;_-@_-"/>
    <numFmt numFmtId="206" formatCode="_-* #,##0.00000_-;\-* #,##0.00000_-;_-* &quot;-&quot;_-;_-@_-"/>
  </numFmts>
  <fonts count="14">
    <font>
      <sz val="10"/>
      <name val="Arial"/>
      <family val="0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8"/>
      <color indexed="62"/>
      <name val="MS Sans Serif"/>
      <family val="2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double"/>
      <top style="thin"/>
      <bottom style="double"/>
    </border>
    <border>
      <left style="thin"/>
      <right style="double"/>
      <top style="dotted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tted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4" fillId="2" borderId="0" xfId="18" applyFont="1" applyFill="1" applyBorder="1" applyAlignment="1">
      <alignment/>
    </xf>
    <xf numFmtId="0" fontId="4" fillId="2" borderId="1" xfId="0" applyFont="1" applyFill="1" applyBorder="1" applyAlignment="1">
      <alignment/>
    </xf>
    <xf numFmtId="41" fontId="4" fillId="2" borderId="2" xfId="18" applyFont="1" applyFill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81" fontId="10" fillId="0" borderId="0" xfId="18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3" xfId="0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41" fontId="4" fillId="0" borderId="4" xfId="18" applyFont="1" applyFill="1" applyBorder="1" applyAlignment="1">
      <alignment/>
    </xf>
    <xf numFmtId="41" fontId="4" fillId="0" borderId="0" xfId="18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Continuous"/>
    </xf>
    <xf numFmtId="41" fontId="4" fillId="0" borderId="5" xfId="18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1" fontId="4" fillId="0" borderId="6" xfId="18" applyFont="1" applyFill="1" applyBorder="1" applyAlignment="1">
      <alignment/>
    </xf>
    <xf numFmtId="41" fontId="4" fillId="0" borderId="7" xfId="18" applyFont="1" applyFill="1" applyBorder="1" applyAlignment="1">
      <alignment/>
    </xf>
    <xf numFmtId="41" fontId="4" fillId="0" borderId="8" xfId="18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00" fontId="4" fillId="0" borderId="0" xfId="17" applyNumberFormat="1" applyFont="1" applyFill="1" applyAlignment="1">
      <alignment/>
    </xf>
    <xf numFmtId="200" fontId="4" fillId="0" borderId="1" xfId="17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2" xfId="18" applyFont="1" applyFill="1" applyBorder="1" applyAlignment="1">
      <alignment/>
    </xf>
    <xf numFmtId="0" fontId="4" fillId="0" borderId="2" xfId="0" applyFont="1" applyFill="1" applyBorder="1" applyAlignment="1">
      <alignment/>
    </xf>
    <xf numFmtId="200" fontId="4" fillId="0" borderId="4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Continuous"/>
    </xf>
    <xf numFmtId="3" fontId="7" fillId="0" borderId="10" xfId="0" applyNumberFormat="1" applyFont="1" applyFill="1" applyBorder="1" applyAlignment="1">
      <alignment horizontal="centerContinuous"/>
    </xf>
    <xf numFmtId="3" fontId="4" fillId="0" borderId="10" xfId="0" applyNumberFormat="1" applyFont="1" applyFill="1" applyBorder="1" applyAlignment="1">
      <alignment/>
    </xf>
    <xf numFmtId="41" fontId="4" fillId="0" borderId="11" xfId="18" applyFont="1" applyFill="1" applyBorder="1" applyAlignment="1">
      <alignment/>
    </xf>
    <xf numFmtId="41" fontId="4" fillId="0" borderId="12" xfId="18" applyFont="1" applyFill="1" applyBorder="1" applyAlignment="1">
      <alignment/>
    </xf>
    <xf numFmtId="41" fontId="4" fillId="0" borderId="10" xfId="18" applyFont="1" applyFill="1" applyBorder="1" applyAlignment="1">
      <alignment/>
    </xf>
    <xf numFmtId="41" fontId="4" fillId="0" borderId="13" xfId="18" applyFont="1" applyFill="1" applyBorder="1" applyAlignment="1">
      <alignment/>
    </xf>
    <xf numFmtId="41" fontId="4" fillId="0" borderId="9" xfId="18" applyFont="1" applyFill="1" applyBorder="1" applyAlignment="1">
      <alignment/>
    </xf>
    <xf numFmtId="41" fontId="4" fillId="0" borderId="14" xfId="18" applyFont="1" applyFill="1" applyBorder="1" applyAlignment="1">
      <alignment/>
    </xf>
    <xf numFmtId="200" fontId="4" fillId="0" borderId="2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200" fontId="0" fillId="0" borderId="0" xfId="17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3" xfId="18" applyNumberFormat="1" applyBorder="1" applyAlignment="1">
      <alignment/>
    </xf>
    <xf numFmtId="41" fontId="0" fillId="0" borderId="0" xfId="18" applyNumberFormat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1" fontId="13" fillId="0" borderId="0" xfId="18" applyNumberFormat="1" applyFont="1" applyFill="1" applyBorder="1" applyAlignment="1">
      <alignment vertical="center"/>
    </xf>
    <xf numFmtId="200" fontId="13" fillId="0" borderId="19" xfId="17" applyNumberFormat="1" applyFont="1" applyFill="1" applyBorder="1" applyAlignment="1">
      <alignment vertical="center"/>
    </xf>
    <xf numFmtId="41" fontId="4" fillId="0" borderId="0" xfId="18" applyNumberFormat="1" applyFont="1" applyFill="1" applyBorder="1" applyAlignment="1">
      <alignment/>
    </xf>
    <xf numFmtId="200" fontId="4" fillId="0" borderId="20" xfId="17" applyNumberFormat="1" applyFont="1" applyFill="1" applyBorder="1" applyAlignment="1">
      <alignment/>
    </xf>
    <xf numFmtId="200" fontId="4" fillId="0" borderId="19" xfId="17" applyNumberFormat="1" applyFont="1" applyFill="1" applyBorder="1" applyAlignment="1">
      <alignment/>
    </xf>
    <xf numFmtId="200" fontId="4" fillId="0" borderId="21" xfId="17" applyNumberFormat="1" applyFont="1" applyFill="1" applyBorder="1" applyAlignment="1">
      <alignment/>
    </xf>
    <xf numFmtId="200" fontId="4" fillId="0" borderId="22" xfId="17" applyNumberFormat="1" applyFont="1" applyFill="1" applyBorder="1" applyAlignment="1">
      <alignment/>
    </xf>
    <xf numFmtId="200" fontId="4" fillId="0" borderId="23" xfId="1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4" fillId="0" borderId="10" xfId="18" applyNumberFormat="1" applyFont="1" applyFill="1" applyBorder="1" applyAlignment="1">
      <alignment/>
    </xf>
    <xf numFmtId="41" fontId="4" fillId="0" borderId="12" xfId="18" applyNumberFormat="1" applyFont="1" applyFill="1" applyBorder="1" applyAlignment="1">
      <alignment/>
    </xf>
    <xf numFmtId="41" fontId="4" fillId="0" borderId="13" xfId="18" applyNumberFormat="1" applyFont="1" applyFill="1" applyBorder="1" applyAlignment="1">
      <alignment/>
    </xf>
    <xf numFmtId="41" fontId="4" fillId="0" borderId="14" xfId="18" applyNumberFormat="1" applyFont="1" applyFill="1" applyBorder="1" applyAlignment="1">
      <alignment/>
    </xf>
    <xf numFmtId="41" fontId="4" fillId="0" borderId="4" xfId="18" applyNumberFormat="1" applyFont="1" applyFill="1" applyBorder="1" applyAlignment="1">
      <alignment/>
    </xf>
    <xf numFmtId="41" fontId="4" fillId="0" borderId="11" xfId="18" applyNumberFormat="1" applyFont="1" applyFill="1" applyBorder="1" applyAlignment="1">
      <alignment/>
    </xf>
    <xf numFmtId="200" fontId="4" fillId="0" borderId="24" xfId="17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200" fontId="13" fillId="0" borderId="22" xfId="17" applyNumberFormat="1" applyFont="1" applyFill="1" applyBorder="1" applyAlignment="1">
      <alignment vertical="center"/>
    </xf>
    <xf numFmtId="41" fontId="12" fillId="0" borderId="0" xfId="18" applyNumberFormat="1" applyFont="1" applyFill="1" applyBorder="1" applyAlignment="1">
      <alignment vertical="center"/>
    </xf>
    <xf numFmtId="200" fontId="12" fillId="0" borderId="22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41" fontId="12" fillId="0" borderId="0" xfId="18" applyNumberFormat="1" applyFont="1" applyFill="1" applyBorder="1" applyAlignment="1">
      <alignment/>
    </xf>
    <xf numFmtId="200" fontId="12" fillId="0" borderId="22" xfId="17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1" fontId="4" fillId="0" borderId="0" xfId="18" applyNumberFormat="1" applyFont="1" applyFill="1" applyBorder="1" applyAlignment="1">
      <alignment vertical="center"/>
    </xf>
    <xf numFmtId="200" fontId="4" fillId="0" borderId="25" xfId="17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41" fontId="13" fillId="0" borderId="28" xfId="18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41" fontId="4" fillId="0" borderId="29" xfId="18" applyNumberFormat="1" applyFont="1" applyFill="1" applyBorder="1" applyAlignment="1">
      <alignment/>
    </xf>
    <xf numFmtId="41" fontId="4" fillId="0" borderId="28" xfId="18" applyNumberFormat="1" applyFont="1" applyFill="1" applyBorder="1" applyAlignment="1">
      <alignment/>
    </xf>
    <xf numFmtId="41" fontId="4" fillId="0" borderId="30" xfId="18" applyNumberFormat="1" applyFont="1" applyFill="1" applyBorder="1" applyAlignment="1">
      <alignment/>
    </xf>
    <xf numFmtId="41" fontId="4" fillId="0" borderId="31" xfId="18" applyNumberFormat="1" applyFont="1" applyFill="1" applyBorder="1" applyAlignment="1">
      <alignment/>
    </xf>
    <xf numFmtId="41" fontId="4" fillId="0" borderId="32" xfId="18" applyNumberFormat="1" applyFont="1" applyFill="1" applyBorder="1" applyAlignment="1">
      <alignment/>
    </xf>
    <xf numFmtId="41" fontId="4" fillId="0" borderId="33" xfId="18" applyNumberFormat="1" applyFont="1" applyFill="1" applyBorder="1" applyAlignment="1">
      <alignment/>
    </xf>
    <xf numFmtId="41" fontId="13" fillId="0" borderId="31" xfId="18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41" fontId="12" fillId="0" borderId="31" xfId="18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/>
    </xf>
    <xf numFmtId="41" fontId="12" fillId="0" borderId="31" xfId="18" applyNumberFormat="1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41" fontId="4" fillId="0" borderId="34" xfId="18" applyNumberFormat="1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41" fontId="13" fillId="0" borderId="2" xfId="18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 applyProtection="1">
      <alignment horizontal="center"/>
      <protection/>
    </xf>
    <xf numFmtId="3" fontId="5" fillId="0" borderId="37" xfId="0" applyNumberFormat="1" applyFont="1" applyFill="1" applyBorder="1" applyAlignment="1" applyProtection="1">
      <alignment horizontal="center"/>
      <protection/>
    </xf>
    <xf numFmtId="3" fontId="5" fillId="0" borderId="38" xfId="0" applyNumberFormat="1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67"/>
  <sheetViews>
    <sheetView showGridLines="0" workbookViewId="0" topLeftCell="A42">
      <selection activeCell="B1" sqref="B1:M54"/>
    </sheetView>
  </sheetViews>
  <sheetFormatPr defaultColWidth="9.140625" defaultRowHeight="12.75"/>
  <cols>
    <col min="1" max="1" width="1.421875" style="3" customWidth="1"/>
    <col min="2" max="2" width="2.57421875" style="3" customWidth="1"/>
    <col min="3" max="3" width="19.57421875" style="3" customWidth="1"/>
    <col min="4" max="4" width="11.8515625" style="3" customWidth="1"/>
    <col min="5" max="5" width="1.28515625" style="3" customWidth="1"/>
    <col min="6" max="6" width="10.28125" style="3" customWidth="1"/>
    <col min="7" max="7" width="1.1484375" style="3" customWidth="1"/>
    <col min="8" max="8" width="4.00390625" style="3" customWidth="1"/>
    <col min="9" max="9" width="21.7109375" style="3" customWidth="1"/>
    <col min="10" max="10" width="1.57421875" style="3" customWidth="1"/>
    <col min="11" max="11" width="9.8515625" style="3" customWidth="1"/>
    <col min="12" max="12" width="1.28515625" style="3" customWidth="1"/>
    <col min="13" max="13" width="10.00390625" style="3" customWidth="1"/>
    <col min="14" max="16384" width="9.140625" style="3" customWidth="1"/>
  </cols>
  <sheetData>
    <row r="1" spans="2:13" s="1" customFormat="1" ht="11.25" customHeight="1">
      <c r="B1" s="108" t="s">
        <v>63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4" s="1" customFormat="1" ht="11.25" customHeight="1" thickBot="1">
      <c r="A2" s="2"/>
      <c r="B2" s="50"/>
      <c r="C2" s="15" t="s">
        <v>4</v>
      </c>
      <c r="D2" s="16" t="s">
        <v>171</v>
      </c>
      <c r="E2" s="16"/>
      <c r="F2" s="16" t="s">
        <v>90</v>
      </c>
      <c r="G2" s="16"/>
      <c r="H2" s="17"/>
      <c r="I2" s="15" t="s">
        <v>5</v>
      </c>
      <c r="J2" s="15"/>
      <c r="K2" s="15" t="s">
        <v>89</v>
      </c>
      <c r="L2" s="15"/>
      <c r="M2" s="40" t="s">
        <v>90</v>
      </c>
      <c r="N2" s="2"/>
    </row>
    <row r="3" spans="1:14" s="1" customFormat="1" ht="11.25" customHeight="1" thickBot="1" thickTop="1">
      <c r="A3" s="2"/>
      <c r="B3" s="51" t="s">
        <v>6</v>
      </c>
      <c r="C3" s="18" t="s">
        <v>7</v>
      </c>
      <c r="D3" s="19"/>
      <c r="E3" s="20"/>
      <c r="F3" s="19"/>
      <c r="G3" s="21"/>
      <c r="H3" s="22"/>
      <c r="I3" s="23"/>
      <c r="J3" s="23"/>
      <c r="K3" s="24"/>
      <c r="L3" s="23"/>
      <c r="M3" s="41"/>
      <c r="N3" s="2"/>
    </row>
    <row r="4" spans="1:14" s="1" customFormat="1" ht="11.25" customHeight="1" thickTop="1">
      <c r="A4" s="2"/>
      <c r="B4" s="51" t="s">
        <v>9</v>
      </c>
      <c r="C4" s="18" t="s">
        <v>0</v>
      </c>
      <c r="D4" s="20"/>
      <c r="E4" s="20"/>
      <c r="F4" s="20"/>
      <c r="G4" s="20"/>
      <c r="H4" s="18" t="s">
        <v>6</v>
      </c>
      <c r="I4" s="18" t="s">
        <v>8</v>
      </c>
      <c r="J4" s="18"/>
      <c r="K4" s="18"/>
      <c r="L4" s="18"/>
      <c r="M4" s="42"/>
      <c r="N4" s="2"/>
    </row>
    <row r="5" spans="1:14" s="1" customFormat="1" ht="12.75" customHeight="1">
      <c r="A5" s="2"/>
      <c r="B5" s="51" t="s">
        <v>10</v>
      </c>
      <c r="C5" s="18" t="s">
        <v>11</v>
      </c>
      <c r="D5" s="20"/>
      <c r="E5" s="20"/>
      <c r="F5" s="20"/>
      <c r="G5" s="20"/>
      <c r="H5" s="18"/>
      <c r="I5" s="18"/>
      <c r="J5" s="18"/>
      <c r="K5" s="18"/>
      <c r="L5" s="18"/>
      <c r="M5" s="42"/>
      <c r="N5" s="2"/>
    </row>
    <row r="6" spans="1:14" s="1" customFormat="1" ht="12.75" customHeight="1">
      <c r="A6" s="2"/>
      <c r="B6" s="51"/>
      <c r="C6" s="18" t="s">
        <v>13</v>
      </c>
      <c r="D6" s="25">
        <v>600000</v>
      </c>
      <c r="E6" s="20"/>
      <c r="F6" s="25">
        <v>800000</v>
      </c>
      <c r="G6" s="20"/>
      <c r="H6" s="26" t="s">
        <v>10</v>
      </c>
      <c r="I6" s="18" t="s">
        <v>12</v>
      </c>
      <c r="J6" s="18"/>
      <c r="K6" s="25">
        <v>6000000</v>
      </c>
      <c r="L6" s="18"/>
      <c r="M6" s="43">
        <v>6000000</v>
      </c>
      <c r="N6" s="2"/>
    </row>
    <row r="7" spans="1:14" s="1" customFormat="1" ht="12.75" customHeight="1">
      <c r="A7" s="2"/>
      <c r="B7" s="51"/>
      <c r="C7" s="18" t="s">
        <v>52</v>
      </c>
      <c r="D7" s="27"/>
      <c r="E7" s="20"/>
      <c r="F7" s="27"/>
      <c r="G7" s="20"/>
      <c r="H7" s="26" t="s">
        <v>14</v>
      </c>
      <c r="I7" s="18" t="s">
        <v>15</v>
      </c>
      <c r="J7" s="18"/>
      <c r="K7" s="27">
        <v>288000</v>
      </c>
      <c r="L7" s="18"/>
      <c r="M7" s="44">
        <v>288000</v>
      </c>
      <c r="N7" s="2"/>
    </row>
    <row r="8" spans="1:14" s="1" customFormat="1" ht="12.75" customHeight="1">
      <c r="A8" s="2"/>
      <c r="B8" s="51"/>
      <c r="C8" s="18" t="s">
        <v>18</v>
      </c>
      <c r="D8" s="28"/>
      <c r="E8" s="20"/>
      <c r="F8" s="28"/>
      <c r="G8" s="20"/>
      <c r="H8" s="26" t="s">
        <v>56</v>
      </c>
      <c r="I8" s="18" t="s">
        <v>58</v>
      </c>
      <c r="J8" s="18"/>
      <c r="K8" s="20">
        <v>560000</v>
      </c>
      <c r="L8" s="18"/>
      <c r="M8" s="45">
        <v>560000</v>
      </c>
      <c r="N8" s="2"/>
    </row>
    <row r="9" spans="1:14" s="1" customFormat="1" ht="12.75" customHeight="1" thickBot="1">
      <c r="A9" s="2"/>
      <c r="B9" s="51"/>
      <c r="C9" s="18" t="s">
        <v>1</v>
      </c>
      <c r="D9" s="19">
        <f>SUM(D6:D8)</f>
        <v>600000</v>
      </c>
      <c r="E9" s="20"/>
      <c r="F9" s="19">
        <f>SUM(F6:F8)</f>
        <v>800000</v>
      </c>
      <c r="G9" s="20"/>
      <c r="H9" s="26" t="s">
        <v>16</v>
      </c>
      <c r="I9" s="18" t="s">
        <v>17</v>
      </c>
      <c r="J9" s="18"/>
      <c r="K9" s="29">
        <v>705000</v>
      </c>
      <c r="L9" s="18"/>
      <c r="M9" s="46">
        <v>640000</v>
      </c>
      <c r="N9" s="2"/>
    </row>
    <row r="10" spans="1:14" s="1" customFormat="1" ht="12.75" customHeight="1" thickTop="1">
      <c r="A10" s="2"/>
      <c r="B10" s="51" t="s">
        <v>21</v>
      </c>
      <c r="C10" s="18" t="s">
        <v>22</v>
      </c>
      <c r="D10" s="20"/>
      <c r="E10" s="20"/>
      <c r="F10" s="20"/>
      <c r="G10" s="20"/>
      <c r="H10" s="26" t="s">
        <v>57</v>
      </c>
      <c r="I10" s="18" t="s">
        <v>59</v>
      </c>
      <c r="J10" s="18"/>
      <c r="K10" s="29"/>
      <c r="L10" s="18"/>
      <c r="M10" s="46"/>
      <c r="N10" s="2"/>
    </row>
    <row r="11" spans="1:14" s="1" customFormat="1" ht="12.75" customHeight="1">
      <c r="A11" s="2"/>
      <c r="B11" s="51"/>
      <c r="C11" s="18" t="s">
        <v>25</v>
      </c>
      <c r="D11" s="25">
        <v>2640000</v>
      </c>
      <c r="E11" s="20"/>
      <c r="F11" s="25">
        <v>2000000</v>
      </c>
      <c r="G11" s="20"/>
      <c r="H11" s="26" t="s">
        <v>19</v>
      </c>
      <c r="I11" s="18" t="s">
        <v>87</v>
      </c>
      <c r="J11" s="18"/>
      <c r="K11" s="29">
        <v>1210000</v>
      </c>
      <c r="L11" s="18"/>
      <c r="M11" s="46">
        <v>1080000</v>
      </c>
      <c r="N11" s="2"/>
    </row>
    <row r="12" spans="1:14" s="1" customFormat="1" ht="12.75" customHeight="1">
      <c r="A12" s="2"/>
      <c r="B12" s="51"/>
      <c r="C12" s="18" t="s">
        <v>28</v>
      </c>
      <c r="D12" s="20"/>
      <c r="E12" s="20"/>
      <c r="F12" s="20"/>
      <c r="G12" s="20"/>
      <c r="H12" s="26" t="s">
        <v>20</v>
      </c>
      <c r="I12" s="18" t="s">
        <v>88</v>
      </c>
      <c r="J12" s="18"/>
      <c r="K12" s="29">
        <v>800000</v>
      </c>
      <c r="L12" s="18"/>
      <c r="M12" s="46">
        <v>800000</v>
      </c>
      <c r="N12" s="2"/>
    </row>
    <row r="13" spans="1:14" s="1" customFormat="1" ht="12.75" customHeight="1">
      <c r="A13" s="2"/>
      <c r="B13" s="51"/>
      <c r="C13" s="18" t="s">
        <v>172</v>
      </c>
      <c r="D13" s="27">
        <v>1252000</v>
      </c>
      <c r="E13" s="20"/>
      <c r="F13" s="27">
        <v>1200000</v>
      </c>
      <c r="G13" s="20"/>
      <c r="H13" s="26" t="s">
        <v>23</v>
      </c>
      <c r="I13" s="18" t="s">
        <v>24</v>
      </c>
      <c r="J13" s="18"/>
      <c r="K13" s="27">
        <v>87000</v>
      </c>
      <c r="L13" s="18"/>
      <c r="M13" s="44">
        <v>32000</v>
      </c>
      <c r="N13" s="2"/>
    </row>
    <row r="14" spans="1:14" s="1" customFormat="1" ht="12.75" customHeight="1">
      <c r="A14" s="2"/>
      <c r="B14" s="51"/>
      <c r="C14" s="18" t="s">
        <v>173</v>
      </c>
      <c r="D14" s="27">
        <v>1400000</v>
      </c>
      <c r="E14" s="20"/>
      <c r="F14" s="27">
        <v>2400000</v>
      </c>
      <c r="G14" s="20"/>
      <c r="H14" s="26" t="s">
        <v>26</v>
      </c>
      <c r="I14" s="18" t="s">
        <v>27</v>
      </c>
      <c r="J14" s="18"/>
      <c r="K14" s="27">
        <v>1500000</v>
      </c>
      <c r="L14" s="18"/>
      <c r="M14" s="44">
        <v>1300000</v>
      </c>
      <c r="N14" s="2"/>
    </row>
    <row r="15" spans="1:14" s="1" customFormat="1" ht="12.75" customHeight="1">
      <c r="A15" s="2"/>
      <c r="B15" s="51"/>
      <c r="C15" s="18" t="s">
        <v>62</v>
      </c>
      <c r="D15" s="20"/>
      <c r="E15" s="20"/>
      <c r="F15" s="20"/>
      <c r="G15" s="20"/>
      <c r="H15" s="18"/>
      <c r="I15" s="18"/>
      <c r="J15" s="18"/>
      <c r="K15" s="20"/>
      <c r="L15" s="18"/>
      <c r="M15" s="45"/>
      <c r="N15" s="2"/>
    </row>
    <row r="16" spans="1:14" s="1" customFormat="1" ht="12.75" customHeight="1" thickBot="1">
      <c r="A16" s="2"/>
      <c r="B16" s="51"/>
      <c r="C16" s="18" t="s">
        <v>1</v>
      </c>
      <c r="D16" s="19">
        <f>SUM(D11:D15)</f>
        <v>5292000</v>
      </c>
      <c r="E16" s="20"/>
      <c r="F16" s="19">
        <f>SUM(F11:F15)</f>
        <v>5600000</v>
      </c>
      <c r="G16" s="20"/>
      <c r="H16" s="18"/>
      <c r="I16" s="18" t="s">
        <v>1</v>
      </c>
      <c r="J16" s="18"/>
      <c r="K16" s="19">
        <f>SUM(K6:K15)</f>
        <v>11150000</v>
      </c>
      <c r="L16" s="18"/>
      <c r="M16" s="47">
        <f>SUM(M6:M15)</f>
        <v>10700000</v>
      </c>
      <c r="N16" s="2"/>
    </row>
    <row r="17" spans="1:14" s="1" customFormat="1" ht="12.75" customHeight="1" thickTop="1">
      <c r="A17" s="2"/>
      <c r="B17" s="51" t="s">
        <v>30</v>
      </c>
      <c r="C17" s="18" t="s">
        <v>31</v>
      </c>
      <c r="D17" s="20"/>
      <c r="E17" s="20"/>
      <c r="F17" s="20"/>
      <c r="G17" s="20"/>
      <c r="H17" s="18" t="s">
        <v>9</v>
      </c>
      <c r="I17" s="18" t="s">
        <v>29</v>
      </c>
      <c r="J17" s="18"/>
      <c r="K17" s="20"/>
      <c r="L17" s="18"/>
      <c r="M17" s="45"/>
      <c r="N17" s="2"/>
    </row>
    <row r="18" spans="1:14" s="1" customFormat="1" ht="12.75" customHeight="1">
      <c r="A18" s="2"/>
      <c r="B18" s="51"/>
      <c r="C18" s="30" t="s">
        <v>91</v>
      </c>
      <c r="D18" s="25">
        <v>1900000</v>
      </c>
      <c r="E18" s="20"/>
      <c r="F18" s="25">
        <v>1700000</v>
      </c>
      <c r="G18" s="20"/>
      <c r="H18" s="18"/>
      <c r="I18" s="18" t="s">
        <v>60</v>
      </c>
      <c r="J18" s="18"/>
      <c r="K18" s="25"/>
      <c r="L18" s="18"/>
      <c r="M18" s="43"/>
      <c r="N18" s="2"/>
    </row>
    <row r="19" spans="1:14" s="1" customFormat="1" ht="12.75" customHeight="1">
      <c r="A19" s="2"/>
      <c r="B19" s="51"/>
      <c r="C19" s="18" t="s">
        <v>53</v>
      </c>
      <c r="D19" s="20"/>
      <c r="E19" s="20"/>
      <c r="F19" s="20"/>
      <c r="G19" s="20"/>
      <c r="H19" s="18"/>
      <c r="I19" s="18" t="s">
        <v>74</v>
      </c>
      <c r="J19" s="18"/>
      <c r="K19" s="20">
        <v>60000</v>
      </c>
      <c r="L19" s="18"/>
      <c r="M19" s="45">
        <v>60000</v>
      </c>
      <c r="N19" s="2"/>
    </row>
    <row r="20" spans="1:14" s="1" customFormat="1" ht="12.75" customHeight="1" thickBot="1">
      <c r="A20" s="2"/>
      <c r="B20" s="51"/>
      <c r="C20" s="18" t="s">
        <v>1</v>
      </c>
      <c r="D20" s="19">
        <f>SUM(D18:D19)</f>
        <v>1900000</v>
      </c>
      <c r="E20" s="20"/>
      <c r="F20" s="19">
        <f>SUM(F18:F19)</f>
        <v>1700000</v>
      </c>
      <c r="G20" s="20"/>
      <c r="H20" s="18"/>
      <c r="I20" s="18" t="s">
        <v>1</v>
      </c>
      <c r="J20" s="18"/>
      <c r="K20" s="19">
        <f>SUM(K18:K19)</f>
        <v>60000</v>
      </c>
      <c r="L20" s="18"/>
      <c r="M20" s="47">
        <f>SUM(M18:M19)</f>
        <v>60000</v>
      </c>
      <c r="N20" s="2"/>
    </row>
    <row r="21" spans="1:14" s="1" customFormat="1" ht="12.75" customHeight="1" thickTop="1">
      <c r="A21" s="2"/>
      <c r="B21" s="51"/>
      <c r="C21" s="18"/>
      <c r="D21" s="20"/>
      <c r="E21" s="20"/>
      <c r="F21" s="20"/>
      <c r="G21" s="20"/>
      <c r="H21" s="18"/>
      <c r="I21" s="18"/>
      <c r="J21" s="18"/>
      <c r="K21" s="20"/>
      <c r="L21" s="18"/>
      <c r="M21" s="45"/>
      <c r="N21" s="2"/>
    </row>
    <row r="22" spans="1:14" s="1" customFormat="1" ht="12.75" customHeight="1" thickBot="1">
      <c r="A22" s="2"/>
      <c r="B22" s="51"/>
      <c r="C22" s="18" t="s">
        <v>32</v>
      </c>
      <c r="D22" s="19">
        <f>D20+D16+D9</f>
        <v>7792000</v>
      </c>
      <c r="E22" s="20"/>
      <c r="F22" s="19">
        <f>F20+F16+F9</f>
        <v>8100000</v>
      </c>
      <c r="G22" s="20"/>
      <c r="H22" s="18" t="s">
        <v>33</v>
      </c>
      <c r="I22" s="18" t="s">
        <v>34</v>
      </c>
      <c r="J22" s="18"/>
      <c r="K22" s="19">
        <v>4580000</v>
      </c>
      <c r="L22" s="18"/>
      <c r="M22" s="47">
        <v>3580000</v>
      </c>
      <c r="N22" s="2"/>
    </row>
    <row r="23" spans="1:14" s="1" customFormat="1" ht="12.75" customHeight="1" thickTop="1">
      <c r="A23" s="2"/>
      <c r="B23" s="51"/>
      <c r="C23" s="18" t="s">
        <v>2</v>
      </c>
      <c r="D23" s="20"/>
      <c r="E23" s="20"/>
      <c r="F23" s="20"/>
      <c r="G23" s="20"/>
      <c r="H23" s="18"/>
      <c r="I23" s="18"/>
      <c r="J23" s="18"/>
      <c r="K23" s="20"/>
      <c r="L23" s="18"/>
      <c r="M23" s="45"/>
      <c r="N23" s="2"/>
    </row>
    <row r="24" spans="1:14" s="1" customFormat="1" ht="12.75" customHeight="1">
      <c r="A24" s="2"/>
      <c r="B24" s="51"/>
      <c r="C24" s="18" t="s">
        <v>35</v>
      </c>
      <c r="D24" s="20"/>
      <c r="E24" s="20"/>
      <c r="F24" s="20"/>
      <c r="G24" s="20"/>
      <c r="H24" s="18"/>
      <c r="I24" s="18" t="s">
        <v>37</v>
      </c>
      <c r="J24" s="18"/>
      <c r="K24" s="20"/>
      <c r="L24" s="18"/>
      <c r="M24" s="45"/>
      <c r="N24" s="2"/>
    </row>
    <row r="25" spans="1:14" s="1" customFormat="1" ht="12.75" customHeight="1">
      <c r="A25" s="2"/>
      <c r="B25" s="51" t="s">
        <v>33</v>
      </c>
      <c r="C25" s="18" t="s">
        <v>38</v>
      </c>
      <c r="D25" s="20">
        <v>106000</v>
      </c>
      <c r="E25" s="20"/>
      <c r="F25" s="20">
        <v>100000</v>
      </c>
      <c r="G25" s="20"/>
      <c r="H25" s="18" t="s">
        <v>36</v>
      </c>
      <c r="I25" s="18" t="s">
        <v>40</v>
      </c>
      <c r="J25" s="18"/>
      <c r="K25" s="25">
        <v>600000</v>
      </c>
      <c r="L25" s="18"/>
      <c r="M25" s="43">
        <v>900000</v>
      </c>
      <c r="N25" s="2"/>
    </row>
    <row r="26" spans="1:14" s="1" customFormat="1" ht="12.75" customHeight="1">
      <c r="A26" s="2"/>
      <c r="B26" s="51" t="s">
        <v>10</v>
      </c>
      <c r="C26" s="18" t="s">
        <v>39</v>
      </c>
      <c r="D26" s="27"/>
      <c r="E26" s="20"/>
      <c r="F26" s="27"/>
      <c r="G26" s="20"/>
      <c r="H26" s="18"/>
      <c r="I26" s="18" t="s">
        <v>174</v>
      </c>
      <c r="J26" s="18"/>
      <c r="K26" s="20"/>
      <c r="L26" s="18"/>
      <c r="M26" s="45"/>
      <c r="N26" s="2"/>
    </row>
    <row r="27" spans="1:14" s="1" customFormat="1" ht="12.75" customHeight="1">
      <c r="A27" s="2"/>
      <c r="B27" s="51"/>
      <c r="C27" s="18" t="s">
        <v>54</v>
      </c>
      <c r="D27" s="27"/>
      <c r="E27" s="20"/>
      <c r="F27" s="27"/>
      <c r="G27" s="20"/>
      <c r="H27" s="18"/>
      <c r="I27" s="18" t="s">
        <v>42</v>
      </c>
      <c r="J27" s="18"/>
      <c r="K27" s="25"/>
      <c r="L27" s="18"/>
      <c r="M27" s="43"/>
      <c r="N27" s="2"/>
    </row>
    <row r="28" spans="1:14" s="1" customFormat="1" ht="12.75" customHeight="1">
      <c r="A28" s="2"/>
      <c r="B28" s="51"/>
      <c r="C28" s="18" t="s">
        <v>64</v>
      </c>
      <c r="D28" s="27">
        <v>5700000</v>
      </c>
      <c r="E28" s="20"/>
      <c r="F28" s="27">
        <v>5400000</v>
      </c>
      <c r="G28" s="20"/>
      <c r="H28" s="18"/>
      <c r="I28" s="18" t="s">
        <v>86</v>
      </c>
      <c r="J28" s="18"/>
      <c r="K28" s="25"/>
      <c r="L28" s="18"/>
      <c r="M28" s="43"/>
      <c r="N28" s="2"/>
    </row>
    <row r="29" spans="1:14" s="1" customFormat="1" ht="12.75" customHeight="1">
      <c r="A29" s="2"/>
      <c r="B29" s="51"/>
      <c r="C29" s="18" t="s">
        <v>55</v>
      </c>
      <c r="D29" s="20"/>
      <c r="E29" s="20"/>
      <c r="F29" s="20"/>
      <c r="G29" s="20"/>
      <c r="H29" s="18"/>
      <c r="I29" s="18" t="s">
        <v>75</v>
      </c>
      <c r="J29" s="18"/>
      <c r="K29" s="20">
        <v>18000</v>
      </c>
      <c r="L29" s="18">
        <v>10000</v>
      </c>
      <c r="M29" s="45">
        <v>100000</v>
      </c>
      <c r="N29" s="2"/>
    </row>
    <row r="30" spans="1:14" s="1" customFormat="1" ht="12.75" customHeight="1" thickBot="1">
      <c r="A30" s="2"/>
      <c r="B30" s="51"/>
      <c r="C30" s="18" t="s">
        <v>1</v>
      </c>
      <c r="D30" s="19">
        <f>SUM(D25:D29)</f>
        <v>5806000</v>
      </c>
      <c r="E30" s="20"/>
      <c r="F30" s="19">
        <f>SUM(F25:F29)</f>
        <v>5500000</v>
      </c>
      <c r="G30" s="20"/>
      <c r="H30" s="2"/>
      <c r="I30" s="18" t="s">
        <v>76</v>
      </c>
      <c r="J30" s="18"/>
      <c r="K30" s="27">
        <v>1200000</v>
      </c>
      <c r="L30" s="18"/>
      <c r="M30" s="44">
        <v>1600000</v>
      </c>
      <c r="N30" s="2"/>
    </row>
    <row r="31" spans="1:14" s="1" customFormat="1" ht="12.75" customHeight="1" thickTop="1">
      <c r="A31" s="2"/>
      <c r="B31" s="51"/>
      <c r="C31" s="18" t="s">
        <v>43</v>
      </c>
      <c r="D31" s="20"/>
      <c r="E31" s="20"/>
      <c r="F31" s="20"/>
      <c r="G31" s="20"/>
      <c r="H31" s="2"/>
      <c r="I31" s="18" t="s">
        <v>77</v>
      </c>
      <c r="J31" s="18"/>
      <c r="K31" s="27"/>
      <c r="L31" s="18"/>
      <c r="M31" s="44"/>
      <c r="N31" s="2"/>
    </row>
    <row r="32" spans="1:14" s="1" customFormat="1" ht="12.75" customHeight="1">
      <c r="A32" s="2"/>
      <c r="B32" s="51"/>
      <c r="C32" s="18" t="s">
        <v>65</v>
      </c>
      <c r="D32" s="25">
        <v>6600000</v>
      </c>
      <c r="E32" s="20"/>
      <c r="F32" s="25">
        <v>5572000</v>
      </c>
      <c r="G32" s="20"/>
      <c r="H32" s="18"/>
      <c r="I32" s="18" t="s">
        <v>78</v>
      </c>
      <c r="J32" s="18"/>
      <c r="K32" s="20">
        <v>3873025</v>
      </c>
      <c r="L32" s="18"/>
      <c r="M32" s="45">
        <v>2500000</v>
      </c>
      <c r="N32" s="2"/>
    </row>
    <row r="33" spans="1:14" s="1" customFormat="1" ht="12.75" customHeight="1">
      <c r="A33" s="2"/>
      <c r="B33" s="51" t="s">
        <v>21</v>
      </c>
      <c r="C33" s="2" t="s">
        <v>66</v>
      </c>
      <c r="D33" s="20"/>
      <c r="E33" s="20"/>
      <c r="F33" s="20"/>
      <c r="G33" s="20"/>
      <c r="H33" s="18"/>
      <c r="I33" s="18" t="s">
        <v>79</v>
      </c>
      <c r="J33" s="18"/>
      <c r="K33" s="29"/>
      <c r="L33" s="18"/>
      <c r="M33" s="46"/>
      <c r="N33" s="2"/>
    </row>
    <row r="34" spans="1:14" s="1" customFormat="1" ht="12.75" customHeight="1">
      <c r="A34" s="2"/>
      <c r="B34" s="51"/>
      <c r="C34" s="2" t="s">
        <v>67</v>
      </c>
      <c r="D34" s="20"/>
      <c r="E34" s="20"/>
      <c r="F34" s="20"/>
      <c r="G34" s="20"/>
      <c r="H34" s="18"/>
      <c r="I34" s="18" t="s">
        <v>80</v>
      </c>
      <c r="J34" s="18"/>
      <c r="K34" s="27"/>
      <c r="L34" s="18"/>
      <c r="M34" s="44"/>
      <c r="N34" s="2"/>
    </row>
    <row r="35" spans="1:14" s="1" customFormat="1" ht="12.75" customHeight="1">
      <c r="A35" s="2"/>
      <c r="B35" s="51"/>
      <c r="C35" s="2" t="s">
        <v>72</v>
      </c>
      <c r="D35" s="27">
        <v>672000</v>
      </c>
      <c r="E35" s="20"/>
      <c r="F35" s="27">
        <v>1600000</v>
      </c>
      <c r="G35" s="20"/>
      <c r="H35" s="18"/>
      <c r="I35" s="18" t="s">
        <v>81</v>
      </c>
      <c r="J35" s="18"/>
      <c r="K35" s="27"/>
      <c r="L35" s="18"/>
      <c r="M35" s="44"/>
      <c r="N35" s="2"/>
    </row>
    <row r="36" spans="1:14" s="1" customFormat="1" ht="12.75" customHeight="1">
      <c r="A36" s="2"/>
      <c r="B36" s="51"/>
      <c r="C36" s="2" t="s">
        <v>73</v>
      </c>
      <c r="D36" s="20"/>
      <c r="E36" s="20"/>
      <c r="F36" s="20"/>
      <c r="G36" s="20"/>
      <c r="H36" s="18"/>
      <c r="I36" s="18" t="s">
        <v>82</v>
      </c>
      <c r="J36" s="18"/>
      <c r="K36" s="27"/>
      <c r="L36" s="18"/>
      <c r="M36" s="44"/>
      <c r="N36" s="2"/>
    </row>
    <row r="37" spans="1:14" s="1" customFormat="1" ht="12.75" customHeight="1">
      <c r="A37" s="2"/>
      <c r="B37" s="51"/>
      <c r="C37" s="2" t="s">
        <v>68</v>
      </c>
      <c r="D37" s="53"/>
      <c r="E37" s="2"/>
      <c r="F37" s="53"/>
      <c r="G37" s="20"/>
      <c r="H37" s="18"/>
      <c r="I37" s="18" t="s">
        <v>83</v>
      </c>
      <c r="J37" s="18"/>
      <c r="K37" s="20"/>
      <c r="L37" s="18"/>
      <c r="M37" s="45">
        <v>1880000</v>
      </c>
      <c r="N37" s="2"/>
    </row>
    <row r="38" spans="1:14" s="1" customFormat="1" ht="12.75" customHeight="1" thickBot="1">
      <c r="A38" s="2"/>
      <c r="B38" s="51"/>
      <c r="C38" s="18" t="s">
        <v>1</v>
      </c>
      <c r="D38" s="19">
        <f>SUM(D32:D37)</f>
        <v>7272000</v>
      </c>
      <c r="E38" s="20"/>
      <c r="F38" s="19">
        <f>SUM(F32:F37)</f>
        <v>7172000</v>
      </c>
      <c r="G38" s="20"/>
      <c r="H38" s="18"/>
      <c r="I38" s="18" t="s">
        <v>84</v>
      </c>
      <c r="J38" s="18"/>
      <c r="K38" s="29">
        <v>460000</v>
      </c>
      <c r="L38" s="18"/>
      <c r="M38" s="46">
        <v>440000</v>
      </c>
      <c r="N38" s="2"/>
    </row>
    <row r="39" spans="1:14" s="1" customFormat="1" ht="12.75" customHeight="1" thickTop="1">
      <c r="A39" s="2"/>
      <c r="B39" s="51"/>
      <c r="C39" s="18" t="s">
        <v>69</v>
      </c>
      <c r="D39" s="20"/>
      <c r="E39" s="20"/>
      <c r="F39" s="20"/>
      <c r="G39" s="20"/>
      <c r="H39" s="18"/>
      <c r="I39" s="18" t="s">
        <v>85</v>
      </c>
      <c r="J39" s="18"/>
      <c r="K39" s="27"/>
      <c r="L39" s="18"/>
      <c r="M39" s="44">
        <v>220000</v>
      </c>
      <c r="N39" s="2"/>
    </row>
    <row r="40" spans="1:14" s="1" customFormat="1" ht="12.75" customHeight="1">
      <c r="A40" s="2"/>
      <c r="B40" s="51"/>
      <c r="C40" s="18" t="s">
        <v>70</v>
      </c>
      <c r="D40" s="29">
        <v>588000</v>
      </c>
      <c r="E40" s="20"/>
      <c r="F40" s="29">
        <v>588000</v>
      </c>
      <c r="G40" s="20"/>
      <c r="H40" s="18"/>
      <c r="I40" s="18" t="s">
        <v>41</v>
      </c>
      <c r="J40" s="18"/>
      <c r="K40" s="20"/>
      <c r="L40" s="18"/>
      <c r="M40" s="45"/>
      <c r="N40" s="2"/>
    </row>
    <row r="41" spans="1:14" s="1" customFormat="1" ht="12.75" customHeight="1" thickBot="1">
      <c r="A41" s="2"/>
      <c r="B41" s="51" t="s">
        <v>56</v>
      </c>
      <c r="C41" s="18" t="s">
        <v>1</v>
      </c>
      <c r="D41" s="19">
        <f>SUM(D40:D40)</f>
        <v>588000</v>
      </c>
      <c r="E41" s="20"/>
      <c r="F41" s="19">
        <f>SUM(F40:F40)</f>
        <v>588000</v>
      </c>
      <c r="G41" s="20"/>
      <c r="H41" s="18"/>
      <c r="I41" s="18"/>
      <c r="J41" s="18"/>
      <c r="K41" s="28"/>
      <c r="L41" s="18"/>
      <c r="M41" s="48"/>
      <c r="N41" s="2"/>
    </row>
    <row r="42" spans="1:14" s="1" customFormat="1" ht="12.75" customHeight="1" thickBot="1" thickTop="1">
      <c r="A42" s="2"/>
      <c r="B42" s="51"/>
      <c r="C42" s="18" t="s">
        <v>44</v>
      </c>
      <c r="D42" s="20"/>
      <c r="E42" s="20"/>
      <c r="F42" s="20"/>
      <c r="G42" s="20"/>
      <c r="H42" s="18"/>
      <c r="I42" s="18" t="s">
        <v>1</v>
      </c>
      <c r="J42" s="18"/>
      <c r="K42" s="19">
        <f>SUM(K25:K41)</f>
        <v>6151025</v>
      </c>
      <c r="L42" s="18"/>
      <c r="M42" s="47">
        <f>SUM(M25:M41)</f>
        <v>7640000</v>
      </c>
      <c r="N42" s="2"/>
    </row>
    <row r="43" spans="1:14" s="1" customFormat="1" ht="12.75" customHeight="1" thickTop="1">
      <c r="A43" s="2"/>
      <c r="B43" s="51"/>
      <c r="C43" s="18" t="s">
        <v>45</v>
      </c>
      <c r="D43" s="25">
        <v>263700</v>
      </c>
      <c r="E43" s="20"/>
      <c r="F43" s="25">
        <v>150000</v>
      </c>
      <c r="G43" s="20"/>
      <c r="H43" s="18"/>
      <c r="I43" s="18"/>
      <c r="J43" s="18"/>
      <c r="K43" s="20"/>
      <c r="L43" s="18"/>
      <c r="M43" s="45"/>
      <c r="N43" s="2"/>
    </row>
    <row r="44" spans="1:14" s="1" customFormat="1" ht="12.75" customHeight="1">
      <c r="A44" s="2"/>
      <c r="B44" s="51"/>
      <c r="C44" s="18" t="s">
        <v>46</v>
      </c>
      <c r="D44" s="27">
        <v>84000</v>
      </c>
      <c r="E44" s="20">
        <v>120000</v>
      </c>
      <c r="F44" s="27">
        <v>120000</v>
      </c>
      <c r="G44" s="20"/>
      <c r="H44" s="18"/>
      <c r="I44" s="18"/>
      <c r="J44" s="18"/>
      <c r="K44" s="20"/>
      <c r="L44" s="18"/>
      <c r="M44" s="45"/>
      <c r="N44" s="2"/>
    </row>
    <row r="45" spans="1:14" s="1" customFormat="1" ht="12.75" customHeight="1">
      <c r="A45" s="2"/>
      <c r="B45" s="51"/>
      <c r="C45" s="18" t="s">
        <v>47</v>
      </c>
      <c r="D45" s="20">
        <v>66000</v>
      </c>
      <c r="E45" s="20"/>
      <c r="F45" s="20">
        <v>70000</v>
      </c>
      <c r="G45" s="20"/>
      <c r="H45" s="18"/>
      <c r="I45" s="18"/>
      <c r="J45" s="18"/>
      <c r="K45" s="20"/>
      <c r="L45" s="18"/>
      <c r="M45" s="45"/>
      <c r="N45" s="2"/>
    </row>
    <row r="46" spans="1:14" s="1" customFormat="1" ht="12.75" customHeight="1" thickBot="1">
      <c r="A46" s="2"/>
      <c r="B46" s="51" t="s">
        <v>71</v>
      </c>
      <c r="C46" s="18" t="s">
        <v>1</v>
      </c>
      <c r="D46" s="19">
        <f>SUM(D43:D45)</f>
        <v>413700</v>
      </c>
      <c r="E46" s="20"/>
      <c r="F46" s="19">
        <f>SUM(F43:F45)</f>
        <v>340000</v>
      </c>
      <c r="G46" s="20"/>
      <c r="H46" s="18"/>
      <c r="I46" s="18"/>
      <c r="J46" s="18"/>
      <c r="K46" s="20"/>
      <c r="L46" s="18"/>
      <c r="M46" s="45"/>
      <c r="N46" s="2"/>
    </row>
    <row r="47" spans="1:14" s="1" customFormat="1" ht="12.75" customHeight="1" thickBot="1" thickTop="1">
      <c r="A47" s="2"/>
      <c r="B47" s="51"/>
      <c r="C47" s="18" t="s">
        <v>49</v>
      </c>
      <c r="D47" s="19">
        <f>SUM(D46+D41+D30+D38)</f>
        <v>14079700</v>
      </c>
      <c r="E47" s="20"/>
      <c r="F47" s="19">
        <f>SUM(F46+F41+F30+F38)</f>
        <v>13600000</v>
      </c>
      <c r="G47" s="20"/>
      <c r="H47" s="18"/>
      <c r="I47" s="18"/>
      <c r="J47" s="18"/>
      <c r="K47" s="20"/>
      <c r="L47" s="18"/>
      <c r="M47" s="45"/>
      <c r="N47" s="2"/>
    </row>
    <row r="48" spans="1:14" s="1" customFormat="1" ht="12.75" customHeight="1" thickBot="1" thickTop="1">
      <c r="A48" s="2"/>
      <c r="B48" s="51"/>
      <c r="C48" s="18" t="s">
        <v>50</v>
      </c>
      <c r="D48" s="19">
        <v>407300</v>
      </c>
      <c r="E48" s="20"/>
      <c r="F48" s="19">
        <v>500000</v>
      </c>
      <c r="G48" s="20"/>
      <c r="H48" s="18" t="s">
        <v>48</v>
      </c>
      <c r="I48" s="18" t="s">
        <v>61</v>
      </c>
      <c r="J48" s="18"/>
      <c r="K48" s="19">
        <v>337975</v>
      </c>
      <c r="L48" s="18"/>
      <c r="M48" s="47">
        <v>240000</v>
      </c>
      <c r="N48" s="2"/>
    </row>
    <row r="49" spans="1:14" s="1" customFormat="1" ht="12.75" customHeight="1" thickTop="1">
      <c r="A49" s="2"/>
      <c r="B49" s="51"/>
      <c r="C49" s="18"/>
      <c r="D49" s="20"/>
      <c r="E49" s="20"/>
      <c r="F49" s="20"/>
      <c r="G49" s="20"/>
      <c r="H49" s="18"/>
      <c r="I49" s="18"/>
      <c r="J49" s="18"/>
      <c r="K49" s="20"/>
      <c r="L49" s="18"/>
      <c r="M49" s="45"/>
      <c r="N49" s="2"/>
    </row>
    <row r="50" spans="1:14" s="1" customFormat="1" ht="12.75" customHeight="1" thickBot="1">
      <c r="A50" s="2"/>
      <c r="B50" s="51"/>
      <c r="C50" s="18" t="s">
        <v>3</v>
      </c>
      <c r="D50" s="19">
        <f>D48+D47+D22+D3</f>
        <v>22279000</v>
      </c>
      <c r="E50" s="20"/>
      <c r="F50" s="19">
        <f>F48+F47+F22+F3</f>
        <v>22200000</v>
      </c>
      <c r="G50" s="20"/>
      <c r="H50" s="2"/>
      <c r="I50" s="18" t="s">
        <v>51</v>
      </c>
      <c r="J50" s="18"/>
      <c r="K50" s="19">
        <f>K48+K42+K22+K20+K16</f>
        <v>22279000</v>
      </c>
      <c r="L50" s="18"/>
      <c r="M50" s="19">
        <f>M48+M42+M22+M20+M16</f>
        <v>22220000</v>
      </c>
      <c r="N50" s="2"/>
    </row>
    <row r="51" spans="1:14" s="1" customFormat="1" ht="12.75" customHeight="1" thickTop="1">
      <c r="A51" s="2"/>
      <c r="B51" s="51"/>
      <c r="C51" s="31" t="s">
        <v>175</v>
      </c>
      <c r="E51" s="2"/>
      <c r="G51" s="20"/>
      <c r="I51" s="31" t="s">
        <v>175</v>
      </c>
      <c r="J51" s="32"/>
      <c r="K51" s="32"/>
      <c r="L51" s="32"/>
      <c r="M51" s="32"/>
      <c r="N51" s="2"/>
    </row>
    <row r="52" spans="1:14" s="1" customFormat="1" ht="12.75" customHeight="1">
      <c r="A52" s="2"/>
      <c r="B52" s="51"/>
      <c r="C52" s="1" t="s">
        <v>176</v>
      </c>
      <c r="D52" s="20">
        <v>1500000</v>
      </c>
      <c r="F52" s="20">
        <v>1800000</v>
      </c>
      <c r="G52" s="2"/>
      <c r="I52" s="33" t="s">
        <v>178</v>
      </c>
      <c r="J52" s="33"/>
      <c r="K52" s="34">
        <v>1500000</v>
      </c>
      <c r="L52" s="34"/>
      <c r="M52" s="34">
        <v>1800000</v>
      </c>
      <c r="N52" s="2"/>
    </row>
    <row r="53" spans="1:14" s="1" customFormat="1" ht="12.75" customHeight="1">
      <c r="A53" s="2"/>
      <c r="B53" s="51"/>
      <c r="C53" s="1" t="s">
        <v>177</v>
      </c>
      <c r="D53" s="35">
        <v>1200000</v>
      </c>
      <c r="F53" s="35">
        <v>1000000</v>
      </c>
      <c r="G53" s="20"/>
      <c r="I53" s="33" t="s">
        <v>179</v>
      </c>
      <c r="J53" s="33"/>
      <c r="K53" s="34">
        <v>1200000</v>
      </c>
      <c r="L53" s="34"/>
      <c r="M53" s="34">
        <v>1000000</v>
      </c>
      <c r="N53" s="2"/>
    </row>
    <row r="54" spans="1:14" s="1" customFormat="1" ht="12.75" customHeight="1" thickBot="1">
      <c r="A54" s="2"/>
      <c r="B54" s="52"/>
      <c r="C54" s="54" t="s">
        <v>1</v>
      </c>
      <c r="D54" s="36">
        <f>D50+D52+D53</f>
        <v>24979000</v>
      </c>
      <c r="E54" s="36"/>
      <c r="F54" s="36">
        <f>F50+F52+F53</f>
        <v>25000000</v>
      </c>
      <c r="G54" s="37"/>
      <c r="H54" s="54"/>
      <c r="I54" s="38" t="s">
        <v>1</v>
      </c>
      <c r="J54" s="38"/>
      <c r="K54" s="39">
        <f>K50+K52+K53</f>
        <v>24979000</v>
      </c>
      <c r="L54" s="49"/>
      <c r="M54" s="39">
        <f>M50+M52+M53</f>
        <v>25020000</v>
      </c>
      <c r="N54" s="2"/>
    </row>
    <row r="55" spans="1:14" ht="12.75" thickTop="1">
      <c r="A55" s="4"/>
      <c r="B55" s="4"/>
      <c r="G55" s="5"/>
      <c r="N55" s="4"/>
    </row>
    <row r="56" spans="1:14" ht="6.75" customHeight="1">
      <c r="A56" s="4"/>
      <c r="G56" s="5"/>
      <c r="N56" s="4"/>
    </row>
    <row r="57" spans="1:14" ht="12.75" thickBot="1">
      <c r="A57" s="4"/>
      <c r="G57" s="7"/>
      <c r="N57" s="4"/>
    </row>
    <row r="58" spans="1:14" ht="12.75" thickTop="1">
      <c r="A58" s="4"/>
      <c r="G58" s="5"/>
      <c r="N58" s="4"/>
    </row>
    <row r="59" spans="1:14" ht="12">
      <c r="A59" s="4"/>
      <c r="G59" s="5"/>
      <c r="N59" s="4"/>
    </row>
    <row r="60" spans="1:7" ht="12">
      <c r="A60" s="4"/>
      <c r="G60" s="5"/>
    </row>
    <row r="61" spans="1:7" ht="12">
      <c r="A61" s="4"/>
      <c r="G61" s="5"/>
    </row>
    <row r="62" spans="1:7" ht="12">
      <c r="A62" s="4"/>
      <c r="G62" s="5"/>
    </row>
    <row r="63" spans="1:7" ht="12">
      <c r="A63" s="4"/>
      <c r="G63" s="5"/>
    </row>
    <row r="64" spans="1:7" ht="12">
      <c r="A64" s="4"/>
      <c r="G64" s="5"/>
    </row>
    <row r="65" spans="1:7" ht="12">
      <c r="A65" s="4"/>
      <c r="G65" s="5"/>
    </row>
    <row r="66" spans="1:7" ht="12">
      <c r="A66" s="4"/>
      <c r="G66" s="6"/>
    </row>
    <row r="67" spans="1:7" ht="12">
      <c r="A67" s="4"/>
      <c r="G67" s="4"/>
    </row>
  </sheetData>
  <mergeCells count="1">
    <mergeCell ref="B1:M1"/>
  </mergeCells>
  <printOptions/>
  <pageMargins left="0.28" right="0.24" top="0.63" bottom="0.6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IS52"/>
  <sheetViews>
    <sheetView showGridLines="0" tabSelected="1" zoomScale="75" zoomScaleNormal="75" workbookViewId="0" topLeftCell="A1">
      <selection activeCell="B1" sqref="B1:I51"/>
    </sheetView>
  </sheetViews>
  <sheetFormatPr defaultColWidth="9.140625" defaultRowHeight="12.75"/>
  <cols>
    <col min="1" max="1" width="1.57421875" style="0" customWidth="1"/>
    <col min="2" max="2" width="2.7109375" style="0" customWidth="1"/>
    <col min="3" max="3" width="3.57421875" style="0" customWidth="1"/>
    <col min="4" max="4" width="2.8515625" style="0" customWidth="1"/>
    <col min="5" max="5" width="39.57421875" style="0" customWidth="1"/>
    <col min="6" max="6" width="10.421875" style="57" customWidth="1"/>
    <col min="7" max="7" width="12.140625" style="55" customWidth="1"/>
    <col min="8" max="8" width="10.140625" style="59" customWidth="1"/>
    <col min="9" max="9" width="13.421875" style="59" customWidth="1"/>
  </cols>
  <sheetData>
    <row r="1" spans="2:9" s="8" customFormat="1" ht="18.75" customHeight="1" thickBot="1" thickTop="1">
      <c r="B1" s="111" t="s">
        <v>180</v>
      </c>
      <c r="C1" s="112"/>
      <c r="D1" s="112"/>
      <c r="E1" s="112"/>
      <c r="F1" s="112"/>
      <c r="G1" s="112"/>
      <c r="H1" s="112"/>
      <c r="I1" s="113"/>
    </row>
    <row r="2" spans="2:9" s="13" customFormat="1" ht="16.5" customHeight="1" thickTop="1">
      <c r="B2" s="89"/>
      <c r="C2" s="60"/>
      <c r="D2" s="60"/>
      <c r="E2" s="60"/>
      <c r="F2" s="114" t="s">
        <v>89</v>
      </c>
      <c r="G2" s="114"/>
      <c r="H2" s="114" t="s">
        <v>90</v>
      </c>
      <c r="I2" s="115"/>
    </row>
    <row r="3" spans="2:9" s="8" customFormat="1" ht="18" customHeight="1">
      <c r="B3" s="90" t="s">
        <v>92</v>
      </c>
      <c r="C3" s="61"/>
      <c r="D3" s="61"/>
      <c r="E3" s="61" t="s">
        <v>93</v>
      </c>
      <c r="F3" s="62"/>
      <c r="G3" s="63"/>
      <c r="H3" s="62"/>
      <c r="I3" s="91"/>
    </row>
    <row r="4" spans="2:9" ht="10.5" customHeight="1">
      <c r="B4" s="92"/>
      <c r="C4" s="2" t="s">
        <v>94</v>
      </c>
      <c r="D4" s="2"/>
      <c r="E4" s="2" t="s">
        <v>95</v>
      </c>
      <c r="F4" s="64"/>
      <c r="G4" s="65">
        <v>88056000</v>
      </c>
      <c r="H4" s="64"/>
      <c r="I4" s="93">
        <v>71132000</v>
      </c>
    </row>
    <row r="5" spans="2:9" ht="12.75">
      <c r="B5" s="92"/>
      <c r="C5" s="2" t="s">
        <v>96</v>
      </c>
      <c r="D5" s="2"/>
      <c r="E5" s="2" t="s">
        <v>97</v>
      </c>
      <c r="F5" s="64"/>
      <c r="G5" s="66"/>
      <c r="H5" s="64"/>
      <c r="I5" s="94"/>
    </row>
    <row r="6" spans="2:9" ht="12.75">
      <c r="B6" s="92"/>
      <c r="C6" s="2" t="s">
        <v>98</v>
      </c>
      <c r="D6" s="2"/>
      <c r="E6" s="2" t="s">
        <v>99</v>
      </c>
      <c r="F6" s="64"/>
      <c r="G6" s="67"/>
      <c r="H6" s="64"/>
      <c r="I6" s="95"/>
    </row>
    <row r="7" spans="2:9" ht="12.75">
      <c r="B7" s="92"/>
      <c r="C7" s="2" t="s">
        <v>100</v>
      </c>
      <c r="D7" s="2"/>
      <c r="E7" s="2" t="s">
        <v>101</v>
      </c>
      <c r="F7" s="64"/>
      <c r="G7" s="67"/>
      <c r="H7" s="64"/>
      <c r="I7" s="95"/>
    </row>
    <row r="8" spans="2:9" ht="12.75">
      <c r="B8" s="92"/>
      <c r="C8" s="2" t="s">
        <v>102</v>
      </c>
      <c r="D8" s="2"/>
      <c r="E8" s="2" t="s">
        <v>103</v>
      </c>
      <c r="F8" s="64"/>
      <c r="G8" s="66">
        <v>276000</v>
      </c>
      <c r="H8" s="64"/>
      <c r="I8" s="94">
        <v>240000</v>
      </c>
    </row>
    <row r="9" spans="2:9" ht="13.5" thickBot="1">
      <c r="B9" s="92"/>
      <c r="C9" s="2"/>
      <c r="D9" s="2"/>
      <c r="E9" s="2" t="s">
        <v>104</v>
      </c>
      <c r="F9" s="64"/>
      <c r="G9" s="68">
        <f>SUM(G4:G8)</f>
        <v>88332000</v>
      </c>
      <c r="H9" s="64"/>
      <c r="I9" s="96">
        <f>SUM(I4:I8)</f>
        <v>71372000</v>
      </c>
    </row>
    <row r="10" spans="2:9" s="8" customFormat="1" ht="18.75" customHeight="1" thickTop="1">
      <c r="B10" s="90" t="s">
        <v>105</v>
      </c>
      <c r="C10" s="61"/>
      <c r="D10" s="61"/>
      <c r="E10" s="61" t="s">
        <v>106</v>
      </c>
      <c r="F10" s="62"/>
      <c r="G10" s="63"/>
      <c r="H10" s="62"/>
      <c r="I10" s="91"/>
    </row>
    <row r="11" spans="2:9" ht="12.75">
      <c r="B11" s="92"/>
      <c r="C11" s="2" t="s">
        <v>107</v>
      </c>
      <c r="D11" s="2"/>
      <c r="E11" s="2" t="s">
        <v>108</v>
      </c>
      <c r="F11" s="64"/>
      <c r="G11" s="65">
        <v>57770000</v>
      </c>
      <c r="H11" s="64"/>
      <c r="I11" s="93">
        <v>45110000</v>
      </c>
    </row>
    <row r="12" spans="2:9" ht="12.75">
      <c r="B12" s="92"/>
      <c r="C12" s="2" t="s">
        <v>109</v>
      </c>
      <c r="D12" s="2"/>
      <c r="E12" s="2" t="s">
        <v>110</v>
      </c>
      <c r="F12" s="64"/>
      <c r="G12" s="67">
        <v>4343875</v>
      </c>
      <c r="H12" s="64"/>
      <c r="I12" s="95">
        <v>2520000</v>
      </c>
    </row>
    <row r="13" spans="2:9" ht="12.75">
      <c r="B13" s="92"/>
      <c r="C13" s="2" t="s">
        <v>111</v>
      </c>
      <c r="D13" s="2"/>
      <c r="E13" s="2" t="s">
        <v>112</v>
      </c>
      <c r="F13" s="64"/>
      <c r="G13" s="67">
        <v>348000</v>
      </c>
      <c r="H13" s="64"/>
      <c r="I13" s="95">
        <v>254000</v>
      </c>
    </row>
    <row r="14" spans="2:9" ht="12.75">
      <c r="B14" s="92"/>
      <c r="C14" s="2" t="s">
        <v>113</v>
      </c>
      <c r="D14" s="2"/>
      <c r="E14" s="2" t="s">
        <v>114</v>
      </c>
      <c r="F14" s="64"/>
      <c r="G14" s="69"/>
      <c r="H14" s="64"/>
      <c r="I14" s="97"/>
    </row>
    <row r="15" spans="2:9" ht="12.75">
      <c r="B15" s="92"/>
      <c r="C15" s="2"/>
      <c r="D15" s="2" t="s">
        <v>115</v>
      </c>
      <c r="E15" s="70" t="s">
        <v>116</v>
      </c>
      <c r="F15" s="71">
        <v>14000000</v>
      </c>
      <c r="G15" s="66"/>
      <c r="H15" s="71">
        <v>12800000</v>
      </c>
      <c r="I15" s="94"/>
    </row>
    <row r="16" spans="2:9" ht="12.75">
      <c r="B16" s="92"/>
      <c r="C16" s="2"/>
      <c r="D16" s="2" t="s">
        <v>117</v>
      </c>
      <c r="E16" s="70" t="s">
        <v>118</v>
      </c>
      <c r="F16" s="72">
        <v>6500000</v>
      </c>
      <c r="G16" s="66"/>
      <c r="H16" s="72">
        <v>6000000</v>
      </c>
      <c r="I16" s="94"/>
    </row>
    <row r="17" spans="2:9" ht="12.75">
      <c r="B17" s="92"/>
      <c r="C17" s="2"/>
      <c r="D17" s="2" t="s">
        <v>119</v>
      </c>
      <c r="E17" s="70" t="s">
        <v>120</v>
      </c>
      <c r="F17" s="71">
        <v>1000000</v>
      </c>
      <c r="G17" s="66"/>
      <c r="H17" s="71">
        <v>800000</v>
      </c>
      <c r="I17" s="94"/>
    </row>
    <row r="18" spans="2:9" ht="12.75">
      <c r="B18" s="92"/>
      <c r="C18" s="2"/>
      <c r="D18" s="2" t="s">
        <v>121</v>
      </c>
      <c r="E18" s="70" t="s">
        <v>122</v>
      </c>
      <c r="F18" s="73"/>
      <c r="G18" s="66"/>
      <c r="H18" s="73"/>
      <c r="I18" s="94"/>
    </row>
    <row r="19" spans="2:9" ht="12.75">
      <c r="B19" s="92"/>
      <c r="C19" s="2"/>
      <c r="D19" s="2" t="s">
        <v>123</v>
      </c>
      <c r="E19" s="70" t="s">
        <v>124</v>
      </c>
      <c r="F19" s="74"/>
      <c r="G19" s="66"/>
      <c r="H19" s="74"/>
      <c r="I19" s="94"/>
    </row>
    <row r="20" spans="2:9" ht="13.5" thickBot="1">
      <c r="B20" s="92"/>
      <c r="C20" s="2"/>
      <c r="D20" s="2"/>
      <c r="E20" s="2"/>
      <c r="F20" s="75">
        <f>SUM(F15:F19)</f>
        <v>21500000</v>
      </c>
      <c r="G20" s="65">
        <f>F20</f>
        <v>21500000</v>
      </c>
      <c r="H20" s="75">
        <f>SUM(H15:H19)</f>
        <v>19600000</v>
      </c>
      <c r="I20" s="93">
        <f>H20</f>
        <v>19600000</v>
      </c>
    </row>
    <row r="21" spans="2:9" ht="13.5" thickTop="1">
      <c r="B21" s="92"/>
      <c r="C21" s="2" t="s">
        <v>125</v>
      </c>
      <c r="D21" s="2"/>
      <c r="E21" s="2" t="s">
        <v>126</v>
      </c>
      <c r="F21" s="64"/>
      <c r="G21" s="66"/>
      <c r="H21" s="64"/>
      <c r="I21" s="94"/>
    </row>
    <row r="22" spans="2:9" ht="12.75">
      <c r="B22" s="92"/>
      <c r="C22" s="2"/>
      <c r="D22" s="2" t="s">
        <v>115</v>
      </c>
      <c r="E22" s="70" t="s">
        <v>127</v>
      </c>
      <c r="F22" s="76">
        <v>200000</v>
      </c>
      <c r="G22" s="66"/>
      <c r="H22" s="76">
        <v>200000</v>
      </c>
      <c r="I22" s="94"/>
    </row>
    <row r="23" spans="2:9" ht="12.75">
      <c r="B23" s="92"/>
      <c r="C23" s="2"/>
      <c r="D23" s="2" t="s">
        <v>117</v>
      </c>
      <c r="E23" s="70" t="s">
        <v>128</v>
      </c>
      <c r="F23" s="64">
        <v>1628000</v>
      </c>
      <c r="G23" s="66"/>
      <c r="H23" s="64">
        <v>1580000</v>
      </c>
      <c r="I23" s="94"/>
    </row>
    <row r="24" spans="2:9" ht="12.75">
      <c r="B24" s="92"/>
      <c r="C24" s="2"/>
      <c r="D24" s="2" t="s">
        <v>119</v>
      </c>
      <c r="E24" s="70" t="s">
        <v>129</v>
      </c>
      <c r="F24" s="73"/>
      <c r="G24" s="66"/>
      <c r="H24" s="73"/>
      <c r="I24" s="94"/>
    </row>
    <row r="25" spans="2:9" ht="12.75">
      <c r="B25" s="92"/>
      <c r="C25" s="2"/>
      <c r="D25" s="2" t="s">
        <v>121</v>
      </c>
      <c r="E25" s="70" t="s">
        <v>130</v>
      </c>
      <c r="F25" s="74">
        <v>150000</v>
      </c>
      <c r="G25" s="66"/>
      <c r="H25" s="74">
        <v>28000</v>
      </c>
      <c r="I25" s="94"/>
    </row>
    <row r="26" spans="2:9" ht="13.5" thickBot="1">
      <c r="B26" s="92"/>
      <c r="C26" s="2"/>
      <c r="D26" s="2"/>
      <c r="E26" s="2"/>
      <c r="F26" s="75">
        <f>SUM(F22:F25)</f>
        <v>1978000</v>
      </c>
      <c r="G26" s="66">
        <f>F26</f>
        <v>1978000</v>
      </c>
      <c r="H26" s="75">
        <f>SUM(H22:H25)</f>
        <v>1808000</v>
      </c>
      <c r="I26" s="94">
        <f>H26</f>
        <v>1808000</v>
      </c>
    </row>
    <row r="27" spans="2:9" ht="13.5" thickTop="1">
      <c r="B27" s="92"/>
      <c r="C27" s="2" t="s">
        <v>131</v>
      </c>
      <c r="D27" s="2"/>
      <c r="E27" s="2" t="s">
        <v>132</v>
      </c>
      <c r="F27" s="64"/>
      <c r="G27" s="69">
        <v>-306000</v>
      </c>
      <c r="H27" s="64"/>
      <c r="I27" s="97">
        <v>-296000</v>
      </c>
    </row>
    <row r="28" spans="2:9" ht="12.75">
      <c r="B28" s="92"/>
      <c r="C28" s="2" t="s">
        <v>133</v>
      </c>
      <c r="D28" s="2"/>
      <c r="E28" s="2" t="s">
        <v>134</v>
      </c>
      <c r="F28" s="64"/>
      <c r="G28" s="67"/>
      <c r="H28" s="64"/>
      <c r="I28" s="95"/>
    </row>
    <row r="29" spans="2:9" ht="12.75">
      <c r="B29" s="92"/>
      <c r="C29" s="2" t="s">
        <v>135</v>
      </c>
      <c r="D29" s="2"/>
      <c r="E29" s="2" t="s">
        <v>136</v>
      </c>
      <c r="F29" s="64"/>
      <c r="G29" s="67"/>
      <c r="H29" s="64"/>
      <c r="I29" s="95"/>
    </row>
    <row r="30" spans="2:9" ht="12.75">
      <c r="B30" s="92"/>
      <c r="C30" s="2" t="s">
        <v>137</v>
      </c>
      <c r="D30" s="2"/>
      <c r="E30" s="2" t="s">
        <v>138</v>
      </c>
      <c r="F30" s="64"/>
      <c r="G30" s="66">
        <v>63000</v>
      </c>
      <c r="H30" s="64"/>
      <c r="I30" s="94">
        <v>46000</v>
      </c>
    </row>
    <row r="31" spans="2:9" ht="13.5" thickBot="1">
      <c r="B31" s="92"/>
      <c r="C31" s="2"/>
      <c r="D31" s="2"/>
      <c r="E31" s="2" t="s">
        <v>139</v>
      </c>
      <c r="F31" s="64"/>
      <c r="G31" s="68">
        <f>SUM(G11:G30)</f>
        <v>85696875</v>
      </c>
      <c r="H31" s="64"/>
      <c r="I31" s="96">
        <f>SUM(I11:I30)</f>
        <v>69042000</v>
      </c>
    </row>
    <row r="32" spans="2:9" ht="10.5" customHeight="1" thickTop="1">
      <c r="B32" s="92"/>
      <c r="C32" s="2"/>
      <c r="D32" s="2"/>
      <c r="E32" s="2"/>
      <c r="F32" s="64"/>
      <c r="G32" s="77"/>
      <c r="H32" s="64"/>
      <c r="I32" s="98"/>
    </row>
    <row r="33" spans="2:253" s="8" customFormat="1" ht="15.75" customHeight="1" thickBot="1">
      <c r="B33" s="90"/>
      <c r="C33" s="61"/>
      <c r="D33" s="61"/>
      <c r="E33" s="78" t="s">
        <v>140</v>
      </c>
      <c r="F33" s="62"/>
      <c r="G33" s="79">
        <f>G9-G31</f>
        <v>2635125</v>
      </c>
      <c r="H33" s="62"/>
      <c r="I33" s="99">
        <f>I9-I31</f>
        <v>2330000</v>
      </c>
      <c r="J33" s="9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10"/>
      <c r="Z33" s="10"/>
      <c r="AA33" s="9"/>
      <c r="AB33" s="9"/>
      <c r="AC33" s="9"/>
      <c r="AD33" s="9"/>
      <c r="AE33" s="9"/>
      <c r="AF33" s="9"/>
      <c r="AG33" s="9"/>
      <c r="AH33" s="10"/>
      <c r="AI33" s="10"/>
      <c r="AJ33" s="9"/>
      <c r="AK33" s="9"/>
      <c r="AL33" s="9"/>
      <c r="AM33" s="9"/>
      <c r="AN33" s="9"/>
      <c r="AO33" s="9"/>
      <c r="AP33" s="9"/>
      <c r="AQ33" s="10"/>
      <c r="AR33" s="10"/>
      <c r="AS33" s="9"/>
      <c r="AT33" s="9"/>
      <c r="AU33" s="9"/>
      <c r="AV33" s="9"/>
      <c r="AW33" s="9"/>
      <c r="AX33" s="9"/>
      <c r="AY33" s="9"/>
      <c r="AZ33" s="10"/>
      <c r="BA33" s="10"/>
      <c r="BB33" s="9"/>
      <c r="BC33" s="9"/>
      <c r="BD33" s="9"/>
      <c r="BE33" s="9"/>
      <c r="BF33" s="9"/>
      <c r="BG33" s="9"/>
      <c r="BH33" s="9"/>
      <c r="BI33" s="10"/>
      <c r="BJ33" s="10"/>
      <c r="BK33" s="9"/>
      <c r="BL33" s="9"/>
      <c r="BM33" s="9"/>
      <c r="BN33" s="9"/>
      <c r="BO33" s="9"/>
      <c r="BP33" s="9"/>
      <c r="BQ33" s="9"/>
      <c r="BR33" s="10"/>
      <c r="BS33" s="10"/>
      <c r="BT33" s="9"/>
      <c r="BU33" s="9"/>
      <c r="BV33" s="9"/>
      <c r="BW33" s="9"/>
      <c r="BX33" s="9"/>
      <c r="BY33" s="9"/>
      <c r="BZ33" s="9"/>
      <c r="CA33" s="10"/>
      <c r="CB33" s="10"/>
      <c r="CC33" s="9"/>
      <c r="CD33" s="9"/>
      <c r="CE33" s="9"/>
      <c r="CF33" s="9"/>
      <c r="CG33" s="9"/>
      <c r="CH33" s="9"/>
      <c r="CI33" s="9"/>
      <c r="CJ33" s="10"/>
      <c r="CK33" s="10"/>
      <c r="CL33" s="9"/>
      <c r="CM33" s="9"/>
      <c r="CN33" s="9"/>
      <c r="CO33" s="9"/>
      <c r="CP33" s="9"/>
      <c r="CQ33" s="9"/>
      <c r="CR33" s="9"/>
      <c r="CS33" s="10"/>
      <c r="CT33" s="10"/>
      <c r="CU33" s="9"/>
      <c r="CV33" s="9"/>
      <c r="CW33" s="9"/>
      <c r="CX33" s="9"/>
      <c r="CY33" s="9"/>
      <c r="CZ33" s="9"/>
      <c r="DA33" s="9"/>
      <c r="DB33" s="10"/>
      <c r="DC33" s="10"/>
      <c r="DD33" s="9"/>
      <c r="DE33" s="9"/>
      <c r="DF33" s="9"/>
      <c r="DG33" s="9"/>
      <c r="DH33" s="9"/>
      <c r="DI33" s="9"/>
      <c r="DJ33" s="9"/>
      <c r="DK33" s="10"/>
      <c r="DL33" s="10"/>
      <c r="DM33" s="9"/>
      <c r="DN33" s="9"/>
      <c r="DO33" s="9"/>
      <c r="DP33" s="9"/>
      <c r="DQ33" s="9"/>
      <c r="DR33" s="9"/>
      <c r="DS33" s="9"/>
      <c r="DT33" s="10"/>
      <c r="DU33" s="10"/>
      <c r="DV33" s="9"/>
      <c r="DW33" s="9"/>
      <c r="DX33" s="9"/>
      <c r="DY33" s="9"/>
      <c r="DZ33" s="9"/>
      <c r="EA33" s="9"/>
      <c r="EB33" s="9"/>
      <c r="EC33" s="10"/>
      <c r="ED33" s="10"/>
      <c r="EE33" s="9"/>
      <c r="EF33" s="9"/>
      <c r="EG33" s="9"/>
      <c r="EH33" s="9"/>
      <c r="EI33" s="9"/>
      <c r="EJ33" s="9"/>
      <c r="EK33" s="9"/>
      <c r="EL33" s="10"/>
      <c r="EM33" s="10"/>
      <c r="EN33" s="9"/>
      <c r="EO33" s="9"/>
      <c r="EP33" s="9"/>
      <c r="EQ33" s="9"/>
      <c r="ER33" s="9"/>
      <c r="ES33" s="9"/>
      <c r="ET33" s="9"/>
      <c r="EU33" s="10"/>
      <c r="EV33" s="10"/>
      <c r="EW33" s="9"/>
      <c r="EX33" s="9"/>
      <c r="EY33" s="9"/>
      <c r="EZ33" s="9"/>
      <c r="FA33" s="9"/>
      <c r="FB33" s="9"/>
      <c r="FC33" s="9"/>
      <c r="FD33" s="10"/>
      <c r="FE33" s="10"/>
      <c r="FF33" s="9"/>
      <c r="FG33" s="9"/>
      <c r="FH33" s="9"/>
      <c r="FI33" s="9"/>
      <c r="FJ33" s="9"/>
      <c r="FK33" s="9"/>
      <c r="FL33" s="9"/>
      <c r="FM33" s="10"/>
      <c r="FN33" s="10"/>
      <c r="FO33" s="9"/>
      <c r="FP33" s="9"/>
      <c r="FQ33" s="9"/>
      <c r="FR33" s="9"/>
      <c r="FS33" s="9"/>
      <c r="FT33" s="9"/>
      <c r="FU33" s="9"/>
      <c r="FV33" s="10"/>
      <c r="FW33" s="10"/>
      <c r="FX33" s="9"/>
      <c r="FY33" s="9"/>
      <c r="FZ33" s="9"/>
      <c r="GA33" s="9"/>
      <c r="GB33" s="9"/>
      <c r="GC33" s="9"/>
      <c r="GD33" s="9"/>
      <c r="GE33" s="10"/>
      <c r="GF33" s="10"/>
      <c r="GG33" s="9"/>
      <c r="GH33" s="9"/>
      <c r="GI33" s="9"/>
      <c r="GJ33" s="9"/>
      <c r="GK33" s="9"/>
      <c r="GL33" s="9"/>
      <c r="GM33" s="9"/>
      <c r="GN33" s="10"/>
      <c r="GO33" s="10"/>
      <c r="GP33" s="9"/>
      <c r="GQ33" s="9"/>
      <c r="GR33" s="9"/>
      <c r="GS33" s="9"/>
      <c r="GT33" s="9"/>
      <c r="GU33" s="9"/>
      <c r="GV33" s="9"/>
      <c r="GW33" s="10"/>
      <c r="GX33" s="10"/>
      <c r="GY33" s="9"/>
      <c r="GZ33" s="9"/>
      <c r="HA33" s="9"/>
      <c r="HB33" s="9"/>
      <c r="HC33" s="9"/>
      <c r="HD33" s="9"/>
      <c r="HE33" s="9"/>
      <c r="HF33" s="10"/>
      <c r="HG33" s="10"/>
      <c r="HH33" s="9"/>
      <c r="HI33" s="9"/>
      <c r="HJ33" s="9"/>
      <c r="HK33" s="9"/>
      <c r="HL33" s="9"/>
      <c r="HM33" s="9"/>
      <c r="HN33" s="9"/>
      <c r="HO33" s="10"/>
      <c r="HP33" s="10"/>
      <c r="HQ33" s="9"/>
      <c r="HR33" s="9"/>
      <c r="HS33" s="9"/>
      <c r="HT33" s="9"/>
      <c r="HU33" s="9"/>
      <c r="HV33" s="9"/>
      <c r="HW33" s="9"/>
      <c r="HX33" s="10"/>
      <c r="HY33" s="10"/>
      <c r="HZ33" s="9"/>
      <c r="IA33" s="9"/>
      <c r="IB33" s="9"/>
      <c r="IC33" s="9"/>
      <c r="ID33" s="9"/>
      <c r="IE33" s="9"/>
      <c r="IF33" s="9"/>
      <c r="IG33" s="10"/>
      <c r="IH33" s="10"/>
      <c r="II33" s="9"/>
      <c r="IJ33" s="9"/>
      <c r="IK33" s="9"/>
      <c r="IL33" s="9"/>
      <c r="IM33" s="9"/>
      <c r="IN33" s="9"/>
      <c r="IO33" s="9"/>
      <c r="IP33" s="10"/>
      <c r="IQ33" s="10"/>
      <c r="IR33" s="9"/>
      <c r="IS33" s="9"/>
    </row>
    <row r="34" spans="2:253" s="8" customFormat="1" ht="17.25" customHeight="1" thickTop="1">
      <c r="B34" s="90" t="s">
        <v>141</v>
      </c>
      <c r="C34" s="61"/>
      <c r="D34" s="61"/>
      <c r="E34" s="61" t="s">
        <v>142</v>
      </c>
      <c r="F34" s="62"/>
      <c r="G34" s="63"/>
      <c r="H34" s="62"/>
      <c r="I34" s="91"/>
      <c r="J34" s="9"/>
      <c r="K34" s="9"/>
      <c r="L34" s="9"/>
      <c r="M34" s="9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10"/>
      <c r="Z34" s="10"/>
      <c r="AA34" s="9"/>
      <c r="AB34" s="9"/>
      <c r="AC34" s="9"/>
      <c r="AD34" s="9"/>
      <c r="AE34" s="9"/>
      <c r="AF34" s="9"/>
      <c r="AG34" s="9"/>
      <c r="AH34" s="10"/>
      <c r="AI34" s="10"/>
      <c r="AJ34" s="9"/>
      <c r="AK34" s="9"/>
      <c r="AL34" s="9"/>
      <c r="AM34" s="9"/>
      <c r="AN34" s="9"/>
      <c r="AO34" s="9"/>
      <c r="AP34" s="9"/>
      <c r="AQ34" s="10"/>
      <c r="AR34" s="10"/>
      <c r="AS34" s="9"/>
      <c r="AT34" s="9"/>
      <c r="AU34" s="9"/>
      <c r="AV34" s="9"/>
      <c r="AW34" s="9"/>
      <c r="AX34" s="9"/>
      <c r="AY34" s="9"/>
      <c r="AZ34" s="10"/>
      <c r="BA34" s="10"/>
      <c r="BB34" s="9"/>
      <c r="BC34" s="9"/>
      <c r="BD34" s="9"/>
      <c r="BE34" s="9"/>
      <c r="BF34" s="9"/>
      <c r="BG34" s="9"/>
      <c r="BH34" s="9"/>
      <c r="BI34" s="10"/>
      <c r="BJ34" s="10"/>
      <c r="BK34" s="9"/>
      <c r="BL34" s="9"/>
      <c r="BM34" s="9"/>
      <c r="BN34" s="9"/>
      <c r="BO34" s="9"/>
      <c r="BP34" s="9"/>
      <c r="BQ34" s="9"/>
      <c r="BR34" s="10"/>
      <c r="BS34" s="10"/>
      <c r="BT34" s="9"/>
      <c r="BU34" s="9"/>
      <c r="BV34" s="9"/>
      <c r="BW34" s="9"/>
      <c r="BX34" s="9"/>
      <c r="BY34" s="9"/>
      <c r="BZ34" s="9"/>
      <c r="CA34" s="10"/>
      <c r="CB34" s="10"/>
      <c r="CC34" s="9"/>
      <c r="CD34" s="9"/>
      <c r="CE34" s="9"/>
      <c r="CF34" s="9"/>
      <c r="CG34" s="9"/>
      <c r="CH34" s="9"/>
      <c r="CI34" s="9"/>
      <c r="CJ34" s="10"/>
      <c r="CK34" s="10"/>
      <c r="CL34" s="9"/>
      <c r="CM34" s="9"/>
      <c r="CN34" s="9"/>
      <c r="CO34" s="9"/>
      <c r="CP34" s="9"/>
      <c r="CQ34" s="9"/>
      <c r="CR34" s="9"/>
      <c r="CS34" s="10"/>
      <c r="CT34" s="10"/>
      <c r="CU34" s="9"/>
      <c r="CV34" s="9"/>
      <c r="CW34" s="9"/>
      <c r="CX34" s="9"/>
      <c r="CY34" s="9"/>
      <c r="CZ34" s="9"/>
      <c r="DA34" s="9"/>
      <c r="DB34" s="10"/>
      <c r="DC34" s="10"/>
      <c r="DD34" s="9"/>
      <c r="DE34" s="9"/>
      <c r="DF34" s="9"/>
      <c r="DG34" s="9"/>
      <c r="DH34" s="9"/>
      <c r="DI34" s="9"/>
      <c r="DJ34" s="9"/>
      <c r="DK34" s="10"/>
      <c r="DL34" s="10"/>
      <c r="DM34" s="9"/>
      <c r="DN34" s="9"/>
      <c r="DO34" s="9"/>
      <c r="DP34" s="9"/>
      <c r="DQ34" s="9"/>
      <c r="DR34" s="9"/>
      <c r="DS34" s="9"/>
      <c r="DT34" s="10"/>
      <c r="DU34" s="10"/>
      <c r="DV34" s="9"/>
      <c r="DW34" s="9"/>
      <c r="DX34" s="9"/>
      <c r="DY34" s="9"/>
      <c r="DZ34" s="9"/>
      <c r="EA34" s="9"/>
      <c r="EB34" s="9"/>
      <c r="EC34" s="10"/>
      <c r="ED34" s="10"/>
      <c r="EE34" s="9"/>
      <c r="EF34" s="9"/>
      <c r="EG34" s="9"/>
      <c r="EH34" s="9"/>
      <c r="EI34" s="9"/>
      <c r="EJ34" s="9"/>
      <c r="EK34" s="9"/>
      <c r="EL34" s="10"/>
      <c r="EM34" s="10"/>
      <c r="EN34" s="9"/>
      <c r="EO34" s="9"/>
      <c r="EP34" s="9"/>
      <c r="EQ34" s="9"/>
      <c r="ER34" s="9"/>
      <c r="ES34" s="9"/>
      <c r="ET34" s="9"/>
      <c r="EU34" s="10"/>
      <c r="EV34" s="10"/>
      <c r="EW34" s="9"/>
      <c r="EX34" s="9"/>
      <c r="EY34" s="9"/>
      <c r="EZ34" s="9"/>
      <c r="FA34" s="9"/>
      <c r="FB34" s="9"/>
      <c r="FC34" s="9"/>
      <c r="FD34" s="10"/>
      <c r="FE34" s="10"/>
      <c r="FF34" s="9"/>
      <c r="FG34" s="9"/>
      <c r="FH34" s="9"/>
      <c r="FI34" s="9"/>
      <c r="FJ34" s="9"/>
      <c r="FK34" s="9"/>
      <c r="FL34" s="9"/>
      <c r="FM34" s="10"/>
      <c r="FN34" s="10"/>
      <c r="FO34" s="9"/>
      <c r="FP34" s="9"/>
      <c r="FQ34" s="9"/>
      <c r="FR34" s="9"/>
      <c r="FS34" s="9"/>
      <c r="FT34" s="9"/>
      <c r="FU34" s="9"/>
      <c r="FV34" s="10"/>
      <c r="FW34" s="10"/>
      <c r="FX34" s="9"/>
      <c r="FY34" s="9"/>
      <c r="FZ34" s="9"/>
      <c r="GA34" s="9"/>
      <c r="GB34" s="9"/>
      <c r="GC34" s="9"/>
      <c r="GD34" s="9"/>
      <c r="GE34" s="10"/>
      <c r="GF34" s="10"/>
      <c r="GG34" s="9"/>
      <c r="GH34" s="9"/>
      <c r="GI34" s="9"/>
      <c r="GJ34" s="9"/>
      <c r="GK34" s="9"/>
      <c r="GL34" s="9"/>
      <c r="GM34" s="9"/>
      <c r="GN34" s="10"/>
      <c r="GO34" s="10"/>
      <c r="GP34" s="9"/>
      <c r="GQ34" s="9"/>
      <c r="GR34" s="9"/>
      <c r="GS34" s="9"/>
      <c r="GT34" s="9"/>
      <c r="GU34" s="9"/>
      <c r="GV34" s="9"/>
      <c r="GW34" s="10"/>
      <c r="GX34" s="10"/>
      <c r="GY34" s="9"/>
      <c r="GZ34" s="9"/>
      <c r="HA34" s="9"/>
      <c r="HB34" s="9"/>
      <c r="HC34" s="9"/>
      <c r="HD34" s="9"/>
      <c r="HE34" s="9"/>
      <c r="HF34" s="10"/>
      <c r="HG34" s="10"/>
      <c r="HH34" s="9"/>
      <c r="HI34" s="9"/>
      <c r="HJ34" s="9"/>
      <c r="HK34" s="9"/>
      <c r="HL34" s="9"/>
      <c r="HM34" s="9"/>
      <c r="HN34" s="9"/>
      <c r="HO34" s="10"/>
      <c r="HP34" s="10"/>
      <c r="HQ34" s="9"/>
      <c r="HR34" s="9"/>
      <c r="HS34" s="9"/>
      <c r="HT34" s="9"/>
      <c r="HU34" s="9"/>
      <c r="HV34" s="9"/>
      <c r="HW34" s="9"/>
      <c r="HX34" s="10"/>
      <c r="HY34" s="10"/>
      <c r="HZ34" s="9"/>
      <c r="IA34" s="9"/>
      <c r="IB34" s="9"/>
      <c r="IC34" s="9"/>
      <c r="ID34" s="9"/>
      <c r="IE34" s="9"/>
      <c r="IF34" s="9"/>
      <c r="IG34" s="10"/>
      <c r="IH34" s="10"/>
      <c r="II34" s="9"/>
      <c r="IJ34" s="9"/>
      <c r="IK34" s="9"/>
      <c r="IL34" s="9"/>
      <c r="IM34" s="9"/>
      <c r="IN34" s="9"/>
      <c r="IO34" s="9"/>
      <c r="IP34" s="10"/>
      <c r="IQ34" s="10"/>
      <c r="IR34" s="9"/>
      <c r="IS34" s="9"/>
    </row>
    <row r="35" spans="2:9" ht="12.75">
      <c r="B35" s="92"/>
      <c r="C35" s="2" t="s">
        <v>143</v>
      </c>
      <c r="D35" s="2"/>
      <c r="E35" s="2" t="s">
        <v>144</v>
      </c>
      <c r="F35" s="64"/>
      <c r="G35" s="65">
        <v>79365</v>
      </c>
      <c r="H35" s="64"/>
      <c r="I35" s="93">
        <v>80000</v>
      </c>
    </row>
    <row r="36" spans="2:9" ht="12.75">
      <c r="B36" s="92"/>
      <c r="C36" s="2" t="s">
        <v>145</v>
      </c>
      <c r="D36" s="2"/>
      <c r="E36" s="2" t="s">
        <v>146</v>
      </c>
      <c r="F36" s="64"/>
      <c r="G36" s="67">
        <v>142635</v>
      </c>
      <c r="H36" s="64"/>
      <c r="I36" s="94">
        <v>120000</v>
      </c>
    </row>
    <row r="37" spans="2:9" ht="12.75">
      <c r="B37" s="92"/>
      <c r="C37" s="2" t="s">
        <v>147</v>
      </c>
      <c r="D37" s="2"/>
      <c r="E37" s="2" t="s">
        <v>148</v>
      </c>
      <c r="F37" s="64"/>
      <c r="G37" s="65">
        <v>-257125</v>
      </c>
      <c r="H37" s="64"/>
      <c r="I37" s="95">
        <v>-280000</v>
      </c>
    </row>
    <row r="38" spans="2:9" ht="12.75">
      <c r="B38" s="92"/>
      <c r="C38" s="2" t="s">
        <v>149</v>
      </c>
      <c r="D38" s="2"/>
      <c r="E38" s="2" t="s">
        <v>150</v>
      </c>
      <c r="F38" s="64"/>
      <c r="G38" s="67"/>
      <c r="H38" s="64"/>
      <c r="I38" s="95"/>
    </row>
    <row r="39" spans="2:9" ht="6.75" customHeight="1">
      <c r="B39" s="92"/>
      <c r="C39" s="2"/>
      <c r="D39" s="2"/>
      <c r="E39" s="2"/>
      <c r="F39" s="64"/>
      <c r="G39" s="66"/>
      <c r="H39" s="64"/>
      <c r="I39" s="94"/>
    </row>
    <row r="40" spans="2:9" s="11" customFormat="1" ht="15" customHeight="1" thickBot="1">
      <c r="B40" s="100"/>
      <c r="C40" s="78"/>
      <c r="D40" s="78"/>
      <c r="E40" s="78" t="s">
        <v>151</v>
      </c>
      <c r="F40" s="80"/>
      <c r="G40" s="81">
        <f>G35+G36+G37+G38</f>
        <v>-35125</v>
      </c>
      <c r="H40" s="80"/>
      <c r="I40" s="101">
        <f>I35+I36+I37+I38</f>
        <v>-80000</v>
      </c>
    </row>
    <row r="41" spans="2:253" s="8" customFormat="1" ht="17.25" customHeight="1" thickTop="1">
      <c r="B41" s="90" t="s">
        <v>152</v>
      </c>
      <c r="C41" s="61"/>
      <c r="D41" s="61"/>
      <c r="E41" s="61" t="s">
        <v>153</v>
      </c>
      <c r="F41" s="62"/>
      <c r="G41" s="63"/>
      <c r="H41" s="62"/>
      <c r="I41" s="91"/>
      <c r="J41" s="9"/>
      <c r="K41" s="9"/>
      <c r="L41" s="9"/>
      <c r="M41" s="9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10"/>
      <c r="Z41" s="10"/>
      <c r="AA41" s="9"/>
      <c r="AB41" s="9"/>
      <c r="AC41" s="9"/>
      <c r="AD41" s="9"/>
      <c r="AE41" s="9"/>
      <c r="AF41" s="9"/>
      <c r="AG41" s="9"/>
      <c r="AH41" s="10"/>
      <c r="AI41" s="10"/>
      <c r="AJ41" s="9"/>
      <c r="AK41" s="9"/>
      <c r="AL41" s="9"/>
      <c r="AM41" s="9"/>
      <c r="AN41" s="9"/>
      <c r="AO41" s="9"/>
      <c r="AP41" s="9"/>
      <c r="AQ41" s="10"/>
      <c r="AR41" s="10"/>
      <c r="AS41" s="9"/>
      <c r="AT41" s="9"/>
      <c r="AU41" s="9"/>
      <c r="AV41" s="9"/>
      <c r="AW41" s="9"/>
      <c r="AX41" s="9"/>
      <c r="AY41" s="9"/>
      <c r="AZ41" s="10"/>
      <c r="BA41" s="10"/>
      <c r="BB41" s="9"/>
      <c r="BC41" s="9"/>
      <c r="BD41" s="9"/>
      <c r="BE41" s="9"/>
      <c r="BF41" s="9"/>
      <c r="BG41" s="9"/>
      <c r="BH41" s="9"/>
      <c r="BI41" s="10"/>
      <c r="BJ41" s="10"/>
      <c r="BK41" s="9"/>
      <c r="BL41" s="9"/>
      <c r="BM41" s="9"/>
      <c r="BN41" s="9"/>
      <c r="BO41" s="9"/>
      <c r="BP41" s="9"/>
      <c r="BQ41" s="9"/>
      <c r="BR41" s="10"/>
      <c r="BS41" s="10"/>
      <c r="BT41" s="9"/>
      <c r="BU41" s="9"/>
      <c r="BV41" s="9"/>
      <c r="BW41" s="9"/>
      <c r="BX41" s="9"/>
      <c r="BY41" s="9"/>
      <c r="BZ41" s="9"/>
      <c r="CA41" s="10"/>
      <c r="CB41" s="10"/>
      <c r="CC41" s="9"/>
      <c r="CD41" s="9"/>
      <c r="CE41" s="9"/>
      <c r="CF41" s="9"/>
      <c r="CG41" s="9"/>
      <c r="CH41" s="9"/>
      <c r="CI41" s="9"/>
      <c r="CJ41" s="10"/>
      <c r="CK41" s="10"/>
      <c r="CL41" s="9"/>
      <c r="CM41" s="9"/>
      <c r="CN41" s="9"/>
      <c r="CO41" s="9"/>
      <c r="CP41" s="9"/>
      <c r="CQ41" s="9"/>
      <c r="CR41" s="9"/>
      <c r="CS41" s="10"/>
      <c r="CT41" s="10"/>
      <c r="CU41" s="9"/>
      <c r="CV41" s="9"/>
      <c r="CW41" s="9"/>
      <c r="CX41" s="9"/>
      <c r="CY41" s="9"/>
      <c r="CZ41" s="9"/>
      <c r="DA41" s="9"/>
      <c r="DB41" s="10"/>
      <c r="DC41" s="10"/>
      <c r="DD41" s="9"/>
      <c r="DE41" s="9"/>
      <c r="DF41" s="9"/>
      <c r="DG41" s="9"/>
      <c r="DH41" s="9"/>
      <c r="DI41" s="9"/>
      <c r="DJ41" s="9"/>
      <c r="DK41" s="10"/>
      <c r="DL41" s="10"/>
      <c r="DM41" s="9"/>
      <c r="DN41" s="9"/>
      <c r="DO41" s="9"/>
      <c r="DP41" s="9"/>
      <c r="DQ41" s="9"/>
      <c r="DR41" s="9"/>
      <c r="DS41" s="9"/>
      <c r="DT41" s="10"/>
      <c r="DU41" s="10"/>
      <c r="DV41" s="9"/>
      <c r="DW41" s="9"/>
      <c r="DX41" s="9"/>
      <c r="DY41" s="9"/>
      <c r="DZ41" s="9"/>
      <c r="EA41" s="9"/>
      <c r="EB41" s="9"/>
      <c r="EC41" s="10"/>
      <c r="ED41" s="10"/>
      <c r="EE41" s="9"/>
      <c r="EF41" s="9"/>
      <c r="EG41" s="9"/>
      <c r="EH41" s="9"/>
      <c r="EI41" s="9"/>
      <c r="EJ41" s="9"/>
      <c r="EK41" s="9"/>
      <c r="EL41" s="10"/>
      <c r="EM41" s="10"/>
      <c r="EN41" s="9"/>
      <c r="EO41" s="9"/>
      <c r="EP41" s="9"/>
      <c r="EQ41" s="9"/>
      <c r="ER41" s="9"/>
      <c r="ES41" s="9"/>
      <c r="ET41" s="9"/>
      <c r="EU41" s="10"/>
      <c r="EV41" s="10"/>
      <c r="EW41" s="9"/>
      <c r="EX41" s="9"/>
      <c r="EY41" s="9"/>
      <c r="EZ41" s="9"/>
      <c r="FA41" s="9"/>
      <c r="FB41" s="9"/>
      <c r="FC41" s="9"/>
      <c r="FD41" s="10"/>
      <c r="FE41" s="10"/>
      <c r="FF41" s="9"/>
      <c r="FG41" s="9"/>
      <c r="FH41" s="9"/>
      <c r="FI41" s="9"/>
      <c r="FJ41" s="9"/>
      <c r="FK41" s="9"/>
      <c r="FL41" s="9"/>
      <c r="FM41" s="10"/>
      <c r="FN41" s="10"/>
      <c r="FO41" s="9"/>
      <c r="FP41" s="9"/>
      <c r="FQ41" s="9"/>
      <c r="FR41" s="9"/>
      <c r="FS41" s="9"/>
      <c r="FT41" s="9"/>
      <c r="FU41" s="9"/>
      <c r="FV41" s="10"/>
      <c r="FW41" s="10"/>
      <c r="FX41" s="9"/>
      <c r="FY41" s="9"/>
      <c r="FZ41" s="9"/>
      <c r="GA41" s="9"/>
      <c r="GB41" s="9"/>
      <c r="GC41" s="9"/>
      <c r="GD41" s="9"/>
      <c r="GE41" s="10"/>
      <c r="GF41" s="10"/>
      <c r="GG41" s="9"/>
      <c r="GH41" s="9"/>
      <c r="GI41" s="9"/>
      <c r="GJ41" s="9"/>
      <c r="GK41" s="9"/>
      <c r="GL41" s="9"/>
      <c r="GM41" s="9"/>
      <c r="GN41" s="10"/>
      <c r="GO41" s="10"/>
      <c r="GP41" s="9"/>
      <c r="GQ41" s="9"/>
      <c r="GR41" s="9"/>
      <c r="GS41" s="9"/>
      <c r="GT41" s="9"/>
      <c r="GU41" s="9"/>
      <c r="GV41" s="9"/>
      <c r="GW41" s="10"/>
      <c r="GX41" s="10"/>
      <c r="GY41" s="9"/>
      <c r="GZ41" s="9"/>
      <c r="HA41" s="9"/>
      <c r="HB41" s="9"/>
      <c r="HC41" s="9"/>
      <c r="HD41" s="9"/>
      <c r="HE41" s="9"/>
      <c r="HF41" s="10"/>
      <c r="HG41" s="10"/>
      <c r="HH41" s="9"/>
      <c r="HI41" s="9"/>
      <c r="HJ41" s="9"/>
      <c r="HK41" s="9"/>
      <c r="HL41" s="9"/>
      <c r="HM41" s="9"/>
      <c r="HN41" s="9"/>
      <c r="HO41" s="10"/>
      <c r="HP41" s="10"/>
      <c r="HQ41" s="9"/>
      <c r="HR41" s="9"/>
      <c r="HS41" s="9"/>
      <c r="HT41" s="9"/>
      <c r="HU41" s="9"/>
      <c r="HV41" s="9"/>
      <c r="HW41" s="9"/>
      <c r="HX41" s="10"/>
      <c r="HY41" s="10"/>
      <c r="HZ41" s="9"/>
      <c r="IA41" s="9"/>
      <c r="IB41" s="9"/>
      <c r="IC41" s="9"/>
      <c r="ID41" s="9"/>
      <c r="IE41" s="9"/>
      <c r="IF41" s="9"/>
      <c r="IG41" s="10"/>
      <c r="IH41" s="10"/>
      <c r="II41" s="9"/>
      <c r="IJ41" s="9"/>
      <c r="IK41" s="9"/>
      <c r="IL41" s="9"/>
      <c r="IM41" s="9"/>
      <c r="IN41" s="9"/>
      <c r="IO41" s="9"/>
      <c r="IP41" s="10"/>
      <c r="IQ41" s="10"/>
      <c r="IR41" s="9"/>
      <c r="IS41" s="9"/>
    </row>
    <row r="42" spans="2:9" ht="9" customHeight="1">
      <c r="B42" s="92"/>
      <c r="C42" s="2" t="s">
        <v>154</v>
      </c>
      <c r="D42" s="2"/>
      <c r="E42" s="2" t="s">
        <v>155</v>
      </c>
      <c r="F42" s="64"/>
      <c r="G42" s="65">
        <v>0</v>
      </c>
      <c r="H42" s="64"/>
      <c r="I42" s="93">
        <v>0</v>
      </c>
    </row>
    <row r="43" spans="2:9" ht="12.75">
      <c r="B43" s="92"/>
      <c r="C43" s="2" t="s">
        <v>156</v>
      </c>
      <c r="D43" s="2"/>
      <c r="E43" s="2" t="s">
        <v>157</v>
      </c>
      <c r="F43" s="64"/>
      <c r="G43" s="66">
        <v>0</v>
      </c>
      <c r="H43" s="64"/>
      <c r="I43" s="94">
        <v>0</v>
      </c>
    </row>
    <row r="44" spans="2:9" s="11" customFormat="1" ht="20.25" customHeight="1" thickBot="1">
      <c r="B44" s="100"/>
      <c r="C44" s="78"/>
      <c r="D44" s="78"/>
      <c r="E44" s="78" t="s">
        <v>158</v>
      </c>
      <c r="F44" s="80"/>
      <c r="G44" s="81">
        <f>G42+G43</f>
        <v>0</v>
      </c>
      <c r="H44" s="80"/>
      <c r="I44" s="101">
        <f>I42+I43</f>
        <v>0</v>
      </c>
    </row>
    <row r="45" spans="2:253" s="8" customFormat="1" ht="20.25" customHeight="1" thickTop="1">
      <c r="B45" s="90" t="s">
        <v>159</v>
      </c>
      <c r="C45" s="61"/>
      <c r="D45" s="61"/>
      <c r="E45" s="61" t="s">
        <v>160</v>
      </c>
      <c r="F45" s="62"/>
      <c r="G45" s="63"/>
      <c r="H45" s="62"/>
      <c r="I45" s="91"/>
      <c r="J45" s="9"/>
      <c r="K45" s="9"/>
      <c r="L45" s="9"/>
      <c r="M45" s="9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10"/>
      <c r="Z45" s="10"/>
      <c r="AA45" s="9"/>
      <c r="AB45" s="9"/>
      <c r="AC45" s="9"/>
      <c r="AD45" s="9"/>
      <c r="AE45" s="9"/>
      <c r="AF45" s="9"/>
      <c r="AG45" s="9"/>
      <c r="AH45" s="10"/>
      <c r="AI45" s="10"/>
      <c r="AJ45" s="9"/>
      <c r="AK45" s="9"/>
      <c r="AL45" s="9"/>
      <c r="AM45" s="9"/>
      <c r="AN45" s="9"/>
      <c r="AO45" s="9"/>
      <c r="AP45" s="9"/>
      <c r="AQ45" s="10"/>
      <c r="AR45" s="10"/>
      <c r="AS45" s="9"/>
      <c r="AT45" s="9"/>
      <c r="AU45" s="9"/>
      <c r="AV45" s="9"/>
      <c r="AW45" s="9"/>
      <c r="AX45" s="9"/>
      <c r="AY45" s="9"/>
      <c r="AZ45" s="10"/>
      <c r="BA45" s="10"/>
      <c r="BB45" s="9"/>
      <c r="BC45" s="9"/>
      <c r="BD45" s="9"/>
      <c r="BE45" s="9"/>
      <c r="BF45" s="9"/>
      <c r="BG45" s="9"/>
      <c r="BH45" s="9"/>
      <c r="BI45" s="10"/>
      <c r="BJ45" s="10"/>
      <c r="BK45" s="9"/>
      <c r="BL45" s="9"/>
      <c r="BM45" s="9"/>
      <c r="BN45" s="9"/>
      <c r="BO45" s="9"/>
      <c r="BP45" s="9"/>
      <c r="BQ45" s="9"/>
      <c r="BR45" s="10"/>
      <c r="BS45" s="10"/>
      <c r="BT45" s="9"/>
      <c r="BU45" s="9"/>
      <c r="BV45" s="9"/>
      <c r="BW45" s="9"/>
      <c r="BX45" s="9"/>
      <c r="BY45" s="9"/>
      <c r="BZ45" s="9"/>
      <c r="CA45" s="10"/>
      <c r="CB45" s="10"/>
      <c r="CC45" s="9"/>
      <c r="CD45" s="9"/>
      <c r="CE45" s="9"/>
      <c r="CF45" s="9"/>
      <c r="CG45" s="9"/>
      <c r="CH45" s="9"/>
      <c r="CI45" s="9"/>
      <c r="CJ45" s="10"/>
      <c r="CK45" s="10"/>
      <c r="CL45" s="9"/>
      <c r="CM45" s="9"/>
      <c r="CN45" s="9"/>
      <c r="CO45" s="9"/>
      <c r="CP45" s="9"/>
      <c r="CQ45" s="9"/>
      <c r="CR45" s="9"/>
      <c r="CS45" s="10"/>
      <c r="CT45" s="10"/>
      <c r="CU45" s="9"/>
      <c r="CV45" s="9"/>
      <c r="CW45" s="9"/>
      <c r="CX45" s="9"/>
      <c r="CY45" s="9"/>
      <c r="CZ45" s="9"/>
      <c r="DA45" s="9"/>
      <c r="DB45" s="10"/>
      <c r="DC45" s="10"/>
      <c r="DD45" s="9"/>
      <c r="DE45" s="9"/>
      <c r="DF45" s="9"/>
      <c r="DG45" s="9"/>
      <c r="DH45" s="9"/>
      <c r="DI45" s="9"/>
      <c r="DJ45" s="9"/>
      <c r="DK45" s="10"/>
      <c r="DL45" s="10"/>
      <c r="DM45" s="9"/>
      <c r="DN45" s="9"/>
      <c r="DO45" s="9"/>
      <c r="DP45" s="9"/>
      <c r="DQ45" s="9"/>
      <c r="DR45" s="9"/>
      <c r="DS45" s="9"/>
      <c r="DT45" s="10"/>
      <c r="DU45" s="10"/>
      <c r="DV45" s="9"/>
      <c r="DW45" s="9"/>
      <c r="DX45" s="9"/>
      <c r="DY45" s="9"/>
      <c r="DZ45" s="9"/>
      <c r="EA45" s="9"/>
      <c r="EB45" s="9"/>
      <c r="EC45" s="10"/>
      <c r="ED45" s="10"/>
      <c r="EE45" s="9"/>
      <c r="EF45" s="9"/>
      <c r="EG45" s="9"/>
      <c r="EH45" s="9"/>
      <c r="EI45" s="9"/>
      <c r="EJ45" s="9"/>
      <c r="EK45" s="9"/>
      <c r="EL45" s="10"/>
      <c r="EM45" s="10"/>
      <c r="EN45" s="9"/>
      <c r="EO45" s="9"/>
      <c r="EP45" s="9"/>
      <c r="EQ45" s="9"/>
      <c r="ER45" s="9"/>
      <c r="ES45" s="9"/>
      <c r="ET45" s="9"/>
      <c r="EU45" s="10"/>
      <c r="EV45" s="10"/>
      <c r="EW45" s="9"/>
      <c r="EX45" s="9"/>
      <c r="EY45" s="9"/>
      <c r="EZ45" s="9"/>
      <c r="FA45" s="9"/>
      <c r="FB45" s="9"/>
      <c r="FC45" s="9"/>
      <c r="FD45" s="10"/>
      <c r="FE45" s="10"/>
      <c r="FF45" s="9"/>
      <c r="FG45" s="9"/>
      <c r="FH45" s="9"/>
      <c r="FI45" s="9"/>
      <c r="FJ45" s="9"/>
      <c r="FK45" s="9"/>
      <c r="FL45" s="9"/>
      <c r="FM45" s="10"/>
      <c r="FN45" s="10"/>
      <c r="FO45" s="9"/>
      <c r="FP45" s="9"/>
      <c r="FQ45" s="9"/>
      <c r="FR45" s="9"/>
      <c r="FS45" s="9"/>
      <c r="FT45" s="9"/>
      <c r="FU45" s="9"/>
      <c r="FV45" s="10"/>
      <c r="FW45" s="10"/>
      <c r="FX45" s="9"/>
      <c r="FY45" s="9"/>
      <c r="FZ45" s="9"/>
      <c r="GA45" s="9"/>
      <c r="GB45" s="9"/>
      <c r="GC45" s="9"/>
      <c r="GD45" s="9"/>
      <c r="GE45" s="10"/>
      <c r="GF45" s="10"/>
      <c r="GG45" s="9"/>
      <c r="GH45" s="9"/>
      <c r="GI45" s="9"/>
      <c r="GJ45" s="9"/>
      <c r="GK45" s="9"/>
      <c r="GL45" s="9"/>
      <c r="GM45" s="9"/>
      <c r="GN45" s="10"/>
      <c r="GO45" s="10"/>
      <c r="GP45" s="9"/>
      <c r="GQ45" s="9"/>
      <c r="GR45" s="9"/>
      <c r="GS45" s="9"/>
      <c r="GT45" s="9"/>
      <c r="GU45" s="9"/>
      <c r="GV45" s="9"/>
      <c r="GW45" s="10"/>
      <c r="GX45" s="10"/>
      <c r="GY45" s="9"/>
      <c r="GZ45" s="9"/>
      <c r="HA45" s="9"/>
      <c r="HB45" s="9"/>
      <c r="HC45" s="9"/>
      <c r="HD45" s="9"/>
      <c r="HE45" s="9"/>
      <c r="HF45" s="10"/>
      <c r="HG45" s="10"/>
      <c r="HH45" s="9"/>
      <c r="HI45" s="9"/>
      <c r="HJ45" s="9"/>
      <c r="HK45" s="9"/>
      <c r="HL45" s="9"/>
      <c r="HM45" s="9"/>
      <c r="HN45" s="9"/>
      <c r="HO45" s="10"/>
      <c r="HP45" s="10"/>
      <c r="HQ45" s="9"/>
      <c r="HR45" s="9"/>
      <c r="HS45" s="9"/>
      <c r="HT45" s="9"/>
      <c r="HU45" s="9"/>
      <c r="HV45" s="9"/>
      <c r="HW45" s="9"/>
      <c r="HX45" s="10"/>
      <c r="HY45" s="10"/>
      <c r="HZ45" s="9"/>
      <c r="IA45" s="9"/>
      <c r="IB45" s="9"/>
      <c r="IC45" s="9"/>
      <c r="ID45" s="9"/>
      <c r="IE45" s="9"/>
      <c r="IF45" s="9"/>
      <c r="IG45" s="10"/>
      <c r="IH45" s="10"/>
      <c r="II45" s="9"/>
      <c r="IJ45" s="9"/>
      <c r="IK45" s="9"/>
      <c r="IL45" s="9"/>
      <c r="IM45" s="9"/>
      <c r="IN45" s="9"/>
      <c r="IO45" s="9"/>
      <c r="IP45" s="10"/>
      <c r="IQ45" s="10"/>
      <c r="IR45" s="9"/>
      <c r="IS45" s="9"/>
    </row>
    <row r="46" spans="2:9" ht="12.75">
      <c r="B46" s="92"/>
      <c r="C46" s="2" t="s">
        <v>161</v>
      </c>
      <c r="D46" s="2"/>
      <c r="E46" s="2" t="s">
        <v>162</v>
      </c>
      <c r="F46" s="76"/>
      <c r="G46" s="66">
        <v>0</v>
      </c>
      <c r="H46" s="76"/>
      <c r="I46" s="94">
        <v>0</v>
      </c>
    </row>
    <row r="47" spans="2:9" ht="12.75">
      <c r="B47" s="92"/>
      <c r="C47" s="2" t="s">
        <v>163</v>
      </c>
      <c r="D47" s="2"/>
      <c r="E47" s="2" t="s">
        <v>164</v>
      </c>
      <c r="F47" s="72"/>
      <c r="G47" s="66"/>
      <c r="H47" s="72"/>
      <c r="I47" s="94"/>
    </row>
    <row r="48" spans="2:9" s="12" customFormat="1" ht="21" customHeight="1" thickBot="1">
      <c r="B48" s="102"/>
      <c r="C48" s="82"/>
      <c r="D48" s="82"/>
      <c r="E48" s="82" t="s">
        <v>165</v>
      </c>
      <c r="F48" s="83"/>
      <c r="G48" s="84">
        <f>F46-F47</f>
        <v>0</v>
      </c>
      <c r="H48" s="83"/>
      <c r="I48" s="103">
        <f>H46-H47</f>
        <v>0</v>
      </c>
    </row>
    <row r="49" spans="2:9" s="8" customFormat="1" ht="21" customHeight="1" thickTop="1">
      <c r="B49" s="104"/>
      <c r="C49" s="85"/>
      <c r="D49" s="85"/>
      <c r="E49" s="85" t="s">
        <v>166</v>
      </c>
      <c r="F49" s="86"/>
      <c r="G49" s="87">
        <f>G33+G40+G44+G48</f>
        <v>2600000</v>
      </c>
      <c r="H49" s="86"/>
      <c r="I49" s="105">
        <f>I33+I40+I44+I48</f>
        <v>2250000</v>
      </c>
    </row>
    <row r="50" spans="2:9" ht="12.75">
      <c r="B50" s="92"/>
      <c r="C50" s="2" t="s">
        <v>167</v>
      </c>
      <c r="D50" s="2"/>
      <c r="E50" s="2" t="s">
        <v>168</v>
      </c>
      <c r="F50" s="64"/>
      <c r="G50" s="66">
        <v>1100000</v>
      </c>
      <c r="H50" s="64"/>
      <c r="I50" s="94">
        <v>950000</v>
      </c>
    </row>
    <row r="51" spans="2:253" s="8" customFormat="1" ht="17.25" customHeight="1" thickBot="1">
      <c r="B51" s="106"/>
      <c r="C51" s="88" t="s">
        <v>169</v>
      </c>
      <c r="D51" s="88"/>
      <c r="E51" s="88" t="s">
        <v>170</v>
      </c>
      <c r="F51" s="107"/>
      <c r="G51" s="79">
        <f>G49-G50</f>
        <v>1500000</v>
      </c>
      <c r="H51" s="107"/>
      <c r="I51" s="99">
        <f>I49-I50</f>
        <v>1300000</v>
      </c>
      <c r="J51" s="9"/>
      <c r="K51" s="9"/>
      <c r="L51" s="9"/>
      <c r="M51" s="9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10"/>
      <c r="Z51" s="10"/>
      <c r="AA51" s="9"/>
      <c r="AB51" s="9"/>
      <c r="AC51" s="9"/>
      <c r="AD51" s="9"/>
      <c r="AE51" s="9"/>
      <c r="AF51" s="9"/>
      <c r="AG51" s="9"/>
      <c r="AH51" s="10"/>
      <c r="AI51" s="10"/>
      <c r="AJ51" s="9"/>
      <c r="AK51" s="9"/>
      <c r="AL51" s="9"/>
      <c r="AM51" s="9"/>
      <c r="AN51" s="9"/>
      <c r="AO51" s="9"/>
      <c r="AP51" s="9"/>
      <c r="AQ51" s="10"/>
      <c r="AR51" s="10"/>
      <c r="AS51" s="9"/>
      <c r="AT51" s="9"/>
      <c r="AU51" s="9"/>
      <c r="AV51" s="9"/>
      <c r="AW51" s="9"/>
      <c r="AX51" s="9"/>
      <c r="AY51" s="9"/>
      <c r="AZ51" s="10"/>
      <c r="BA51" s="10"/>
      <c r="BB51" s="9"/>
      <c r="BC51" s="9"/>
      <c r="BD51" s="9"/>
      <c r="BE51" s="9"/>
      <c r="BF51" s="9"/>
      <c r="BG51" s="9"/>
      <c r="BH51" s="9"/>
      <c r="BI51" s="10"/>
      <c r="BJ51" s="10"/>
      <c r="BK51" s="9"/>
      <c r="BL51" s="9"/>
      <c r="BM51" s="9"/>
      <c r="BN51" s="9"/>
      <c r="BO51" s="9"/>
      <c r="BP51" s="9"/>
      <c r="BQ51" s="9"/>
      <c r="BR51" s="10"/>
      <c r="BS51" s="10"/>
      <c r="BT51" s="9"/>
      <c r="BU51" s="9"/>
      <c r="BV51" s="9"/>
      <c r="BW51" s="9"/>
      <c r="BX51" s="9"/>
      <c r="BY51" s="9"/>
      <c r="BZ51" s="9"/>
      <c r="CA51" s="10"/>
      <c r="CB51" s="10"/>
      <c r="CC51" s="9"/>
      <c r="CD51" s="9"/>
      <c r="CE51" s="9"/>
      <c r="CF51" s="9"/>
      <c r="CG51" s="9"/>
      <c r="CH51" s="9"/>
      <c r="CI51" s="9"/>
      <c r="CJ51" s="10"/>
      <c r="CK51" s="10"/>
      <c r="CL51" s="9"/>
      <c r="CM51" s="9"/>
      <c r="CN51" s="9"/>
      <c r="CO51" s="9"/>
      <c r="CP51" s="9"/>
      <c r="CQ51" s="9"/>
      <c r="CR51" s="9"/>
      <c r="CS51" s="10"/>
      <c r="CT51" s="10"/>
      <c r="CU51" s="9"/>
      <c r="CV51" s="9"/>
      <c r="CW51" s="9"/>
      <c r="CX51" s="9"/>
      <c r="CY51" s="9"/>
      <c r="CZ51" s="9"/>
      <c r="DA51" s="9"/>
      <c r="DB51" s="10"/>
      <c r="DC51" s="10"/>
      <c r="DD51" s="9"/>
      <c r="DE51" s="9"/>
      <c r="DF51" s="9"/>
      <c r="DG51" s="9"/>
      <c r="DH51" s="9"/>
      <c r="DI51" s="9"/>
      <c r="DJ51" s="9"/>
      <c r="DK51" s="10"/>
      <c r="DL51" s="10"/>
      <c r="DM51" s="9"/>
      <c r="DN51" s="9"/>
      <c r="DO51" s="9"/>
      <c r="DP51" s="9"/>
      <c r="DQ51" s="9"/>
      <c r="DR51" s="9"/>
      <c r="DS51" s="9"/>
      <c r="DT51" s="10"/>
      <c r="DU51" s="10"/>
      <c r="DV51" s="9"/>
      <c r="DW51" s="9"/>
      <c r="DX51" s="9"/>
      <c r="DY51" s="9"/>
      <c r="DZ51" s="9"/>
      <c r="EA51" s="9"/>
      <c r="EB51" s="9"/>
      <c r="EC51" s="10"/>
      <c r="ED51" s="10"/>
      <c r="EE51" s="9"/>
      <c r="EF51" s="9"/>
      <c r="EG51" s="9"/>
      <c r="EH51" s="9"/>
      <c r="EI51" s="9"/>
      <c r="EJ51" s="9"/>
      <c r="EK51" s="9"/>
      <c r="EL51" s="10"/>
      <c r="EM51" s="10"/>
      <c r="EN51" s="9"/>
      <c r="EO51" s="9"/>
      <c r="EP51" s="9"/>
      <c r="EQ51" s="9"/>
      <c r="ER51" s="9"/>
      <c r="ES51" s="9"/>
      <c r="ET51" s="9"/>
      <c r="EU51" s="10"/>
      <c r="EV51" s="10"/>
      <c r="EW51" s="9"/>
      <c r="EX51" s="9"/>
      <c r="EY51" s="9"/>
      <c r="EZ51" s="9"/>
      <c r="FA51" s="9"/>
      <c r="FB51" s="9"/>
      <c r="FC51" s="9"/>
      <c r="FD51" s="10"/>
      <c r="FE51" s="10"/>
      <c r="FF51" s="9"/>
      <c r="FG51" s="9"/>
      <c r="FH51" s="9"/>
      <c r="FI51" s="9"/>
      <c r="FJ51" s="9"/>
      <c r="FK51" s="9"/>
      <c r="FL51" s="9"/>
      <c r="FM51" s="10"/>
      <c r="FN51" s="10"/>
      <c r="FO51" s="9"/>
      <c r="FP51" s="9"/>
      <c r="FQ51" s="9"/>
      <c r="FR51" s="9"/>
      <c r="FS51" s="9"/>
      <c r="FT51" s="9"/>
      <c r="FU51" s="9"/>
      <c r="FV51" s="10"/>
      <c r="FW51" s="10"/>
      <c r="FX51" s="9"/>
      <c r="FY51" s="9"/>
      <c r="FZ51" s="9"/>
      <c r="GA51" s="9"/>
      <c r="GB51" s="9"/>
      <c r="GC51" s="9"/>
      <c r="GD51" s="9"/>
      <c r="GE51" s="10"/>
      <c r="GF51" s="10"/>
      <c r="GG51" s="9"/>
      <c r="GH51" s="9"/>
      <c r="GI51" s="9"/>
      <c r="GJ51" s="9"/>
      <c r="GK51" s="9"/>
      <c r="GL51" s="9"/>
      <c r="GM51" s="9"/>
      <c r="GN51" s="10"/>
      <c r="GO51" s="10"/>
      <c r="GP51" s="9"/>
      <c r="GQ51" s="9"/>
      <c r="GR51" s="9"/>
      <c r="GS51" s="9"/>
      <c r="GT51" s="9"/>
      <c r="GU51" s="9"/>
      <c r="GV51" s="9"/>
      <c r="GW51" s="10"/>
      <c r="GX51" s="10"/>
      <c r="GY51" s="9"/>
      <c r="GZ51" s="9"/>
      <c r="HA51" s="9"/>
      <c r="HB51" s="9"/>
      <c r="HC51" s="9"/>
      <c r="HD51" s="9"/>
      <c r="HE51" s="9"/>
      <c r="HF51" s="10"/>
      <c r="HG51" s="10"/>
      <c r="HH51" s="9"/>
      <c r="HI51" s="9"/>
      <c r="HJ51" s="9"/>
      <c r="HK51" s="9"/>
      <c r="HL51" s="9"/>
      <c r="HM51" s="9"/>
      <c r="HN51" s="9"/>
      <c r="HO51" s="10"/>
      <c r="HP51" s="10"/>
      <c r="HQ51" s="9"/>
      <c r="HR51" s="9"/>
      <c r="HS51" s="9"/>
      <c r="HT51" s="9"/>
      <c r="HU51" s="9"/>
      <c r="HV51" s="9"/>
      <c r="HW51" s="9"/>
      <c r="HX51" s="10"/>
      <c r="HY51" s="10"/>
      <c r="HZ51" s="9"/>
      <c r="IA51" s="9"/>
      <c r="IB51" s="9"/>
      <c r="IC51" s="9"/>
      <c r="ID51" s="9"/>
      <c r="IE51" s="9"/>
      <c r="IF51" s="9"/>
      <c r="IG51" s="10"/>
      <c r="IH51" s="10"/>
      <c r="II51" s="9"/>
      <c r="IJ51" s="9"/>
      <c r="IK51" s="9"/>
      <c r="IL51" s="9"/>
      <c r="IM51" s="9"/>
      <c r="IN51" s="9"/>
      <c r="IO51" s="9"/>
      <c r="IP51" s="10"/>
      <c r="IQ51" s="10"/>
      <c r="IR51" s="9"/>
      <c r="IS51" s="9"/>
    </row>
    <row r="52" spans="2:8" ht="13.5" thickTop="1">
      <c r="B52" s="14"/>
      <c r="C52" s="14"/>
      <c r="D52" s="14"/>
      <c r="F52" s="56"/>
      <c r="H52" s="58"/>
    </row>
  </sheetData>
  <mergeCells count="3">
    <mergeCell ref="B1:I1"/>
    <mergeCell ref="F2:G2"/>
    <mergeCell ref="H2:I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End User</cp:lastModifiedBy>
  <cp:lastPrinted>2006-06-06T17:37:34Z</cp:lastPrinted>
  <dcterms:created xsi:type="dcterms:W3CDTF">1998-12-31T09:33:46Z</dcterms:created>
  <dcterms:modified xsi:type="dcterms:W3CDTF">2007-09-26T17:30:07Z</dcterms:modified>
  <cp:category/>
  <cp:version/>
  <cp:contentType/>
  <cp:contentStatus/>
</cp:coreProperties>
</file>